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<sst xmlns="http://schemas.openxmlformats.org/spreadsheetml/2006/main" count="114" uniqueCount="66">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</sst>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49041791"/>
        <c:axId val="12962096"/>
      </c:areaChart>
      <c:dateAx>
        <c:axId val="49041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62096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1296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417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3">
      <selection activeCell="F33" sqref="F33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31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 aca="true" t="shared" si="19" ref="H21:H26">E21*D21</f>
        <v>25</v>
      </c>
      <c r="I21" s="77">
        <f aca="true" t="shared" si="20" ref="I21:I26">IF(F21&gt;0,G21*D21,0)</f>
        <v>27</v>
      </c>
      <c r="J21" s="78">
        <f aca="true" t="shared" si="21" ref="J21:J26">IF(F21&gt;0,F21-A21,0)</f>
        <v>19</v>
      </c>
      <c r="K21" s="75">
        <f aca="true" t="shared" si="22" ref="K21:K26">H21*J21</f>
        <v>475</v>
      </c>
      <c r="L21" s="79">
        <f aca="true" t="shared" si="23" ref="L21:L26">IF(F21&gt;0,IF(LEFT(UPPER(C21))="S",(H21-I21)/H21,(I21-H21)/H21),0)</f>
        <v>0.08</v>
      </c>
      <c r="M21" s="80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 t="shared" si="19"/>
        <v>2.25</v>
      </c>
      <c r="I22" s="77">
        <f t="shared" si="20"/>
        <v>2.5</v>
      </c>
      <c r="J22" s="78">
        <f t="shared" si="21"/>
        <v>25</v>
      </c>
      <c r="K22" s="75">
        <f t="shared" si="22"/>
        <v>56.25</v>
      </c>
      <c r="L22" s="79">
        <f t="shared" si="23"/>
        <v>0.1111111111111111</v>
      </c>
      <c r="M22" s="80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7" t="s">
        <v>10</v>
      </c>
      <c r="D23" s="16">
        <v>1</v>
      </c>
      <c r="E23" s="4">
        <v>4.3</v>
      </c>
      <c r="F23" s="1">
        <v>44950</v>
      </c>
      <c r="G23" s="2">
        <v>2</v>
      </c>
      <c r="H23" s="77">
        <f t="shared" si="19"/>
        <v>4.3</v>
      </c>
      <c r="I23" s="77">
        <f t="shared" si="20"/>
        <v>2</v>
      </c>
      <c r="J23" s="78">
        <f t="shared" si="21"/>
        <v>99</v>
      </c>
      <c r="K23" s="75">
        <f t="shared" si="22"/>
        <v>425.7</v>
      </c>
      <c r="L23" s="79">
        <f t="shared" si="23"/>
        <v>-0.5348837209302325</v>
      </c>
      <c r="M23" s="80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7" t="s">
        <v>10</v>
      </c>
      <c r="D24" s="16">
        <v>1</v>
      </c>
      <c r="E24" s="4">
        <v>3.7</v>
      </c>
      <c r="F24" s="1">
        <v>44953</v>
      </c>
      <c r="G24" s="2">
        <v>2.25</v>
      </c>
      <c r="H24" s="77">
        <f t="shared" si="19"/>
        <v>3.7</v>
      </c>
      <c r="I24" s="77">
        <f t="shared" si="20"/>
        <v>2.25</v>
      </c>
      <c r="J24" s="78">
        <f t="shared" si="21"/>
        <v>94</v>
      </c>
      <c r="K24" s="75">
        <f t="shared" si="22"/>
        <v>347.8</v>
      </c>
      <c r="L24" s="79">
        <f t="shared" si="23"/>
        <v>-0.39189189189189194</v>
      </c>
      <c r="M24" s="80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7" t="s">
        <v>10</v>
      </c>
      <c r="D25" s="16">
        <v>1</v>
      </c>
      <c r="E25" s="4">
        <v>2.6</v>
      </c>
      <c r="F25" s="1">
        <v>44957</v>
      </c>
      <c r="G25" s="2">
        <v>2.5</v>
      </c>
      <c r="H25" s="77">
        <f t="shared" si="19"/>
        <v>2.6</v>
      </c>
      <c r="I25" s="77">
        <f t="shared" si="20"/>
        <v>2.5</v>
      </c>
      <c r="J25" s="78">
        <f t="shared" si="21"/>
        <v>85</v>
      </c>
      <c r="K25" s="75">
        <f t="shared" si="22"/>
        <v>221</v>
      </c>
      <c r="L25" s="79">
        <f t="shared" si="23"/>
        <v>-0.03846153846153849</v>
      </c>
      <c r="M25" s="80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7" t="s">
        <v>10</v>
      </c>
      <c r="D26" s="16">
        <v>1</v>
      </c>
      <c r="E26" s="4">
        <v>2.2</v>
      </c>
      <c r="F26" s="1">
        <v>44958</v>
      </c>
      <c r="G26" s="2">
        <v>2.75</v>
      </c>
      <c r="H26" s="77">
        <f t="shared" si="19"/>
        <v>2.2</v>
      </c>
      <c r="I26" s="77">
        <f t="shared" si="20"/>
        <v>2.75</v>
      </c>
      <c r="J26" s="78">
        <f t="shared" si="21"/>
        <v>78</v>
      </c>
      <c r="K26" s="75">
        <f t="shared" si="22"/>
        <v>171.60000000000002</v>
      </c>
      <c r="L26" s="79">
        <f t="shared" si="23"/>
        <v>0.2499999999999999</v>
      </c>
      <c r="M26" s="80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7" t="s">
        <v>10</v>
      </c>
      <c r="D27" s="16">
        <v>1</v>
      </c>
      <c r="E27" s="4">
        <v>2.5</v>
      </c>
      <c r="F27" s="1">
        <v>44960</v>
      </c>
      <c r="G27" s="2">
        <v>2.25</v>
      </c>
      <c r="H27" s="77">
        <f aca="true" t="shared" si="25" ref="H27:H32">E27*D27</f>
        <v>2.5</v>
      </c>
      <c r="I27" s="77">
        <f aca="true" t="shared" si="26" ref="I27:I32">IF(F27&gt;0,G27*D27,0)</f>
        <v>2.25</v>
      </c>
      <c r="J27" s="78">
        <f aca="true" t="shared" si="27" ref="J27:J32">IF(F27&gt;0,F27-A27,0)</f>
        <v>67</v>
      </c>
      <c r="K27" s="75">
        <f aca="true" t="shared" si="28" ref="K27:K32">H27*J27</f>
        <v>167.5</v>
      </c>
      <c r="L27" s="79">
        <f aca="true" t="shared" si="29" ref="L27:L32">IF(F27&gt;0,IF(LEFT(UPPER(C27))="S",(H27-I27)/H27,(I27-H27)/H27),0)</f>
        <v>-0.1</v>
      </c>
      <c r="M27" s="80">
        <f aca="true" t="shared" si="30" ref="M27:M32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7" t="s">
        <v>10</v>
      </c>
      <c r="D28" s="16">
        <v>1</v>
      </c>
      <c r="E28" s="4">
        <v>1.8</v>
      </c>
      <c r="F28" s="1">
        <v>44974</v>
      </c>
      <c r="G28" s="2">
        <v>2.75</v>
      </c>
      <c r="H28" s="77">
        <f t="shared" si="25"/>
        <v>1.8</v>
      </c>
      <c r="I28" s="77">
        <f t="shared" si="26"/>
        <v>2.75</v>
      </c>
      <c r="J28" s="78">
        <f t="shared" si="27"/>
        <v>38</v>
      </c>
      <c r="K28" s="75">
        <f t="shared" si="28"/>
        <v>68.4</v>
      </c>
      <c r="L28" s="79">
        <f t="shared" si="29"/>
        <v>0.5277777777777778</v>
      </c>
      <c r="M28" s="80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7" t="s">
        <v>10</v>
      </c>
      <c r="D29" s="16">
        <v>1</v>
      </c>
      <c r="E29" s="4">
        <v>25</v>
      </c>
      <c r="F29" s="1">
        <v>44977</v>
      </c>
      <c r="G29" s="2">
        <v>27</v>
      </c>
      <c r="H29" s="77">
        <f t="shared" si="25"/>
        <v>25</v>
      </c>
      <c r="I29" s="77">
        <f t="shared" si="26"/>
        <v>27</v>
      </c>
      <c r="J29" s="78">
        <f t="shared" si="27"/>
        <v>5</v>
      </c>
      <c r="K29" s="75">
        <f t="shared" si="28"/>
        <v>125</v>
      </c>
      <c r="L29" s="79">
        <f t="shared" si="29"/>
        <v>0.08</v>
      </c>
      <c r="M29" s="82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7" t="s">
        <v>10</v>
      </c>
      <c r="D30" s="16">
        <v>1</v>
      </c>
      <c r="E30" s="4">
        <v>21.5</v>
      </c>
      <c r="F30" s="1">
        <v>44998</v>
      </c>
      <c r="G30" s="2">
        <v>23.5</v>
      </c>
      <c r="H30" s="77">
        <f t="shared" si="25"/>
        <v>21.5</v>
      </c>
      <c r="I30" s="77">
        <f t="shared" si="26"/>
        <v>23.5</v>
      </c>
      <c r="J30" s="78">
        <f t="shared" si="27"/>
        <v>4</v>
      </c>
      <c r="K30" s="75">
        <f t="shared" si="28"/>
        <v>86</v>
      </c>
      <c r="L30" s="79">
        <f t="shared" si="29"/>
        <v>0.09302325581395349</v>
      </c>
      <c r="M30" s="82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7" t="s">
        <v>10</v>
      </c>
      <c r="D31" s="16">
        <v>1</v>
      </c>
      <c r="E31" s="4">
        <v>1.45</v>
      </c>
      <c r="F31" s="1">
        <v>45000</v>
      </c>
      <c r="G31" s="4">
        <v>1.65</v>
      </c>
      <c r="H31" s="77">
        <f t="shared" si="25"/>
        <v>1.45</v>
      </c>
      <c r="I31" s="77">
        <f t="shared" si="26"/>
        <v>1.65</v>
      </c>
      <c r="J31" s="78">
        <f t="shared" si="27"/>
        <v>6</v>
      </c>
      <c r="K31" s="75">
        <f t="shared" si="28"/>
        <v>8.7</v>
      </c>
      <c r="L31" s="79">
        <f t="shared" si="29"/>
        <v>0.1379310344827586</v>
      </c>
      <c r="M31" s="80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7" t="s">
        <v>10</v>
      </c>
      <c r="D32" s="16">
        <v>1</v>
      </c>
      <c r="E32" s="4">
        <v>1.3</v>
      </c>
      <c r="F32" s="1">
        <v>45034</v>
      </c>
      <c r="G32" s="4">
        <v>1.5</v>
      </c>
      <c r="H32" s="77">
        <f t="shared" si="25"/>
        <v>1.3</v>
      </c>
      <c r="I32" s="77">
        <f t="shared" si="26"/>
        <v>1.5</v>
      </c>
      <c r="J32" s="78">
        <f t="shared" si="27"/>
        <v>4</v>
      </c>
      <c r="K32" s="75">
        <f t="shared" si="28"/>
        <v>5.2</v>
      </c>
      <c r="L32" s="79">
        <f t="shared" si="29"/>
        <v>0.1538461538461538</v>
      </c>
      <c r="M32" s="80">
        <f t="shared" si="30"/>
        <v>0.19999999999999996</v>
      </c>
      <c r="V32" s="56"/>
      <c r="X32" s="53"/>
    </row>
    <row r="33" ht="12.75">
      <c r="X33" s="53"/>
    </row>
    <row r="34" spans="22:24" ht="12.75">
      <c r="V34" s="56"/>
      <c r="X34" s="53"/>
    </row>
    <row r="35" spans="22:24" ht="12.75">
      <c r="V35" s="56"/>
      <c r="X35" s="53"/>
    </row>
    <row r="36" spans="22:24" ht="12.75">
      <c r="V36" s="56"/>
      <c r="X36" s="53"/>
    </row>
    <row r="37" spans="22:24" ht="12.75">
      <c r="V37" s="56"/>
      <c r="X37" s="53"/>
    </row>
    <row r="38" spans="22:24" ht="12.75">
      <c r="V38" s="56"/>
      <c r="X38" s="53"/>
    </row>
    <row r="39" spans="22:24" ht="12.75">
      <c r="V39" s="56"/>
      <c r="X39" s="53"/>
    </row>
    <row r="40" spans="22:24" ht="12.75">
      <c r="V40" s="56"/>
      <c r="X40" s="53"/>
    </row>
    <row r="41" spans="22:24" ht="12.75">
      <c r="V41" s="56"/>
      <c r="X41" s="53"/>
    </row>
    <row r="42" spans="22:24" ht="12.75">
      <c r="V42" s="56"/>
      <c r="X42" s="53"/>
    </row>
    <row r="43" ht="12.75">
      <c r="X43" s="53"/>
    </row>
    <row r="44" spans="16:24" ht="12.75">
      <c r="P44" s="64"/>
      <c r="V44" s="56"/>
      <c r="X44" s="53"/>
    </row>
    <row r="45" spans="16:24" ht="12.75">
      <c r="P45" s="64" t="s">
        <v>49</v>
      </c>
      <c r="V45" s="56"/>
      <c r="X45" s="53"/>
    </row>
    <row r="46" spans="16:24" ht="12.75"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2:A32 A49:A93 F2:F32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2023-04-24T12:29:42Z</dcterms:modified>
  <cp:category/>
  <cp:version/>
  <cp:contentType/>
  <cp:contentStatus/>
</cp:coreProperties>
</file>