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6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<sst xmlns="http://schemas.openxmlformats.org/spreadsheetml/2006/main" count="104" uniqueCount="64">
  <si>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</si>
  <si>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</si>
  <si>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</si>
  <si>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</si>
  <si>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</si>
  <si>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</si>
  <si>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</si>
  <si>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</si>
  <si>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</si>
  <si>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</si>
  <si>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</si>
  <si>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</si>
  <si>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</si>
  <si>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</si>
  <si>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</si>
  <si>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</si>
  <si>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</si>
  <si>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</si>
  <si>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</si>
  <si>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</si>
  <si>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</si>
  <si>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</si>
  <si>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</si>
  <si>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</si>
  <si>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</si>
  <si>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</si>
  <si>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</si>
  <si>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</si>
  <si>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</si>
  <si>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</si>
  <si>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</si>
  <si>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</si>
  <si>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</si>
  <si>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</si>
  <si>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</si>
  <si>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</si>
  <si>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</si>
  <si>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</si>
  <si>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</si>
  <si>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</si>
  <si>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</si>
  <si>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</si>
  <si>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</si>
  <si>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</si>
  <si>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</si>
  <si>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</si>
  <si>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</si>
  <si>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</si>
  <si>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</si>
  <si>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</si>
  <si>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</si>
  <si>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</si>
  <si>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</si>
  <si>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</si>
  <si>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</si>
  <si>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</si>
  <si>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</si>
  <si>
    <t>Leveraged Platinum DJ-UBSCI-ES - LPLA - AFF</t>
  </si>
  <si>
    <t>3x Daily Bloomberg Wheat Subindex-ES - 3WHL</t>
  </si>
  <si>
    <t>3x Daily Bloomberg Wheat Subindex-ES - 3WHL - AFF</t>
  </si>
  <si>
    <t xml:space="preserve">3X NASDAQ Commodity Natural Gas ER-BO </t>
  </si>
  <si>
    <t>3x Daily Bloomberg Sugar Subindex-ES - 3SUL - AFF</t>
  </si>
  <si>
    <t>3x Daily Bloomberg Coffee Subindex-ES - 3CFL - AFF</t>
  </si>
  <si>
    <t>Lean Hogs DJ-UBSCI-ES - HOGS - AFF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</si>
</sst>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40296495"/>
        <c:axId val="27124136"/>
      </c:areaChart>
      <c:date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712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0">
        <f aca="true" t="shared" si="5" ref="M2:M7">(H2*L2)</f>
        <v>0.5999999999999996</v>
      </c>
      <c r="N2" s="51">
        <f>COUNT(A2:A5998)</f>
        <v>26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5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0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5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0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5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0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5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0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0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5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 aca="true" t="shared" si="6" ref="H8:H13">E8*D8</f>
        <v>0.064</v>
      </c>
      <c r="I8" s="4">
        <f aca="true" t="shared" si="7" ref="I8:I13">IF(F8&gt;0,G8*D8,0)</f>
        <v>0.07</v>
      </c>
      <c r="J8">
        <f aca="true" t="shared" si="8" ref="J8:J13">IF(F8&gt;0,F8-A8,0)</f>
        <v>4</v>
      </c>
      <c r="K8" s="16">
        <f aca="true" t="shared" si="9" ref="K8:K13">H8*J8</f>
        <v>0.256</v>
      </c>
      <c r="L8" s="5">
        <f aca="true" t="shared" si="10" ref="L8:L13">IF(F8&gt;0,IF(LEFT(UPPER(C8))="S",(H8-I8)/H8,(I8-H8)/H8),0)</f>
        <v>0.09375000000000008</v>
      </c>
      <c r="M8" s="70">
        <f aca="true" t="shared" si="11" ref="M8:M13"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43510</v>
      </c>
      <c r="B9" s="65" t="s">
        <v>57</v>
      </c>
      <c r="C9" s="6" t="s">
        <v>10</v>
      </c>
      <c r="D9" s="16">
        <v>1</v>
      </c>
      <c r="E9" s="2">
        <v>2.2</v>
      </c>
      <c r="F9" s="1">
        <v>43514</v>
      </c>
      <c r="G9" s="4">
        <v>2.35</v>
      </c>
      <c r="H9" s="4">
        <f t="shared" si="6"/>
        <v>2.2</v>
      </c>
      <c r="I9" s="4">
        <f t="shared" si="7"/>
        <v>2.35</v>
      </c>
      <c r="J9">
        <f t="shared" si="8"/>
        <v>4</v>
      </c>
      <c r="K9" s="16">
        <f t="shared" si="9"/>
        <v>8.8</v>
      </c>
      <c r="L9" s="5">
        <f t="shared" si="10"/>
        <v>0.06818181818181814</v>
      </c>
      <c r="M9" s="70">
        <f t="shared" si="11"/>
        <v>0.1499999999999999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43536</v>
      </c>
      <c r="B10" s="65" t="s">
        <v>58</v>
      </c>
      <c r="C10" s="6" t="s">
        <v>10</v>
      </c>
      <c r="D10" s="16">
        <v>1</v>
      </c>
      <c r="E10" s="2">
        <v>3</v>
      </c>
      <c r="F10" s="1">
        <v>43537</v>
      </c>
      <c r="G10" s="4">
        <v>3.4</v>
      </c>
      <c r="H10" s="4">
        <f t="shared" si="6"/>
        <v>3</v>
      </c>
      <c r="I10" s="4">
        <f t="shared" si="7"/>
        <v>3.4</v>
      </c>
      <c r="J10">
        <f t="shared" si="8"/>
        <v>1</v>
      </c>
      <c r="K10" s="16">
        <f t="shared" si="9"/>
        <v>3</v>
      </c>
      <c r="L10" s="5">
        <f t="shared" si="10"/>
        <v>0.1333333333333333</v>
      </c>
      <c r="M10" s="70">
        <f t="shared" si="11"/>
        <v>0.3999999999999999</v>
      </c>
      <c r="P10" s="26"/>
      <c r="Q10" s="24"/>
      <c r="R10" s="29"/>
      <c r="S10" s="29"/>
      <c r="V10" s="56"/>
      <c r="X10" s="53"/>
    </row>
    <row r="11" spans="1:24" ht="12.75">
      <c r="A11" s="1">
        <v>43585</v>
      </c>
      <c r="B11" t="s">
        <v>59</v>
      </c>
      <c r="C11" s="6" t="s">
        <v>10</v>
      </c>
      <c r="D11" s="16">
        <v>1</v>
      </c>
      <c r="E11" s="2">
        <v>3</v>
      </c>
      <c r="F11" s="1">
        <v>43587</v>
      </c>
      <c r="G11" s="4">
        <v>3.25</v>
      </c>
      <c r="H11" s="4">
        <f t="shared" si="6"/>
        <v>3</v>
      </c>
      <c r="I11" s="4">
        <f t="shared" si="7"/>
        <v>3.25</v>
      </c>
      <c r="J11">
        <f t="shared" si="8"/>
        <v>2</v>
      </c>
      <c r="K11" s="16">
        <f t="shared" si="9"/>
        <v>6</v>
      </c>
      <c r="L11" s="5">
        <f t="shared" si="10"/>
        <v>0.08333333333333333</v>
      </c>
      <c r="M11" s="70">
        <f t="shared" si="11"/>
        <v>0.25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43592</v>
      </c>
      <c r="B12" t="s">
        <v>54</v>
      </c>
      <c r="C12" s="6" t="s">
        <v>10</v>
      </c>
      <c r="D12" s="16">
        <v>1</v>
      </c>
      <c r="E12" s="2">
        <v>0.5</v>
      </c>
      <c r="F12" s="1">
        <v>43614</v>
      </c>
      <c r="G12" s="4">
        <v>0.6</v>
      </c>
      <c r="H12" s="4">
        <f t="shared" si="6"/>
        <v>0.5</v>
      </c>
      <c r="I12" s="4">
        <f t="shared" si="7"/>
        <v>0.6</v>
      </c>
      <c r="J12">
        <f t="shared" si="8"/>
        <v>22</v>
      </c>
      <c r="K12" s="16">
        <f t="shared" si="9"/>
        <v>11</v>
      </c>
      <c r="L12" s="5">
        <f t="shared" si="10"/>
        <v>0.19999999999999996</v>
      </c>
      <c r="M12" s="70">
        <f t="shared" si="11"/>
        <v>0.09999999999999998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43549</v>
      </c>
      <c r="B13" t="s">
        <v>54</v>
      </c>
      <c r="C13" s="6" t="s">
        <v>10</v>
      </c>
      <c r="D13" s="16">
        <v>1</v>
      </c>
      <c r="E13" s="2">
        <v>0.6</v>
      </c>
      <c r="F13" s="1">
        <v>43619</v>
      </c>
      <c r="G13" s="4">
        <v>0.7</v>
      </c>
      <c r="H13" s="4">
        <f t="shared" si="6"/>
        <v>0.6</v>
      </c>
      <c r="I13" s="4">
        <f t="shared" si="7"/>
        <v>0.7</v>
      </c>
      <c r="J13">
        <f t="shared" si="8"/>
        <v>70</v>
      </c>
      <c r="K13" s="16">
        <f t="shared" si="9"/>
        <v>42</v>
      </c>
      <c r="L13" s="5">
        <f t="shared" si="10"/>
        <v>0.16666666666666663</v>
      </c>
      <c r="M13" s="70">
        <f t="shared" si="11"/>
        <v>0.09999999999999998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43510</v>
      </c>
      <c r="B14" t="s">
        <v>54</v>
      </c>
      <c r="C14" s="6" t="s">
        <v>10</v>
      </c>
      <c r="D14" s="16">
        <v>1</v>
      </c>
      <c r="E14" s="2">
        <v>0.7</v>
      </c>
      <c r="F14" s="1">
        <v>43647</v>
      </c>
      <c r="G14" s="4">
        <v>0.75</v>
      </c>
      <c r="H14" s="4">
        <f aca="true" t="shared" si="13" ref="H14:H20">E14*D14</f>
        <v>0.7</v>
      </c>
      <c r="I14" s="4">
        <f aca="true" t="shared" si="14" ref="I14:I20">IF(F14&gt;0,G14*D14,0)</f>
        <v>0.75</v>
      </c>
      <c r="J14">
        <f aca="true" t="shared" si="15" ref="J14:J20">IF(F14&gt;0,F14-A14,0)</f>
        <v>137</v>
      </c>
      <c r="K14" s="16">
        <f aca="true" t="shared" si="16" ref="K14:K20">H14*J14</f>
        <v>95.89999999999999</v>
      </c>
      <c r="L14" s="5">
        <f aca="true" t="shared" si="17" ref="L14:L20">IF(F14&gt;0,IF(LEFT(UPPER(C14))="S",(H14-I14)/H14,(I14-H14)/H14),0)</f>
        <v>0.0714285714285715</v>
      </c>
      <c r="M14" s="70">
        <f aca="true" t="shared" si="18" ref="M14:M20">(H14*L14)</f>
        <v>0.050000000000000044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43444</v>
      </c>
      <c r="B15" t="s">
        <v>54</v>
      </c>
      <c r="C15" s="6" t="s">
        <v>10</v>
      </c>
      <c r="D15" s="16">
        <v>1</v>
      </c>
      <c r="E15" s="2">
        <v>0.8</v>
      </c>
      <c r="F15" s="1">
        <v>43651</v>
      </c>
      <c r="G15" s="4">
        <v>0.8</v>
      </c>
      <c r="H15" s="4">
        <f t="shared" si="13"/>
        <v>0.8</v>
      </c>
      <c r="I15" s="4">
        <f t="shared" si="14"/>
        <v>0.8</v>
      </c>
      <c r="J15">
        <f t="shared" si="15"/>
        <v>207</v>
      </c>
      <c r="K15" s="16">
        <f t="shared" si="16"/>
        <v>165.60000000000002</v>
      </c>
      <c r="L15" s="5">
        <f t="shared" si="17"/>
        <v>0</v>
      </c>
      <c r="M15" s="70">
        <f t="shared" si="18"/>
        <v>0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43649</v>
      </c>
      <c r="B16" s="65" t="s">
        <v>60</v>
      </c>
      <c r="C16" s="6" t="s">
        <v>10</v>
      </c>
      <c r="D16" s="16">
        <v>1</v>
      </c>
      <c r="E16" s="2">
        <v>0.036</v>
      </c>
      <c r="F16" s="1">
        <v>43651</v>
      </c>
      <c r="G16" s="4">
        <v>0.04</v>
      </c>
      <c r="H16" s="4">
        <f t="shared" si="13"/>
        <v>0.036</v>
      </c>
      <c r="I16" s="4">
        <f t="shared" si="14"/>
        <v>0.04</v>
      </c>
      <c r="J16">
        <f t="shared" si="15"/>
        <v>2</v>
      </c>
      <c r="K16" s="16">
        <f t="shared" si="16"/>
        <v>0.072</v>
      </c>
      <c r="L16" s="5">
        <f t="shared" si="17"/>
        <v>0.11111111111111122</v>
      </c>
      <c r="M16" s="70">
        <f t="shared" si="18"/>
        <v>0.0040000000000000036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43619</v>
      </c>
      <c r="B17" s="65" t="s">
        <v>60</v>
      </c>
      <c r="C17" s="6" t="s">
        <v>10</v>
      </c>
      <c r="D17" s="16">
        <v>1</v>
      </c>
      <c r="E17" s="2">
        <v>0.045</v>
      </c>
      <c r="F17" s="1">
        <v>43656</v>
      </c>
      <c r="G17" s="2">
        <v>0.046</v>
      </c>
      <c r="H17" s="4">
        <f t="shared" si="13"/>
        <v>0.045</v>
      </c>
      <c r="I17" s="4">
        <f t="shared" si="14"/>
        <v>0.046</v>
      </c>
      <c r="J17">
        <f t="shared" si="15"/>
        <v>37</v>
      </c>
      <c r="K17" s="16">
        <f t="shared" si="16"/>
        <v>1.665</v>
      </c>
      <c r="L17" s="5">
        <f t="shared" si="17"/>
        <v>0.022222222222222244</v>
      </c>
      <c r="M17" s="70">
        <f t="shared" si="18"/>
        <v>0.0010000000000000009</v>
      </c>
      <c r="P17" s="24"/>
      <c r="Q17" s="24"/>
      <c r="R17" s="24"/>
      <c r="S17" s="24"/>
      <c r="V17" s="56"/>
      <c r="X17" s="53"/>
    </row>
    <row r="18" spans="1:24" ht="12.75">
      <c r="A18" s="1">
        <v>43663</v>
      </c>
      <c r="B18" s="65" t="s">
        <v>61</v>
      </c>
      <c r="C18" s="6" t="s">
        <v>10</v>
      </c>
      <c r="D18" s="16">
        <v>1</v>
      </c>
      <c r="E18" s="2">
        <v>5</v>
      </c>
      <c r="F18" s="1">
        <v>43670</v>
      </c>
      <c r="G18" s="2">
        <v>5.1</v>
      </c>
      <c r="H18" s="4">
        <f t="shared" si="13"/>
        <v>5</v>
      </c>
      <c r="I18" s="4">
        <f t="shared" si="14"/>
        <v>5.1</v>
      </c>
      <c r="J18">
        <f t="shared" si="15"/>
        <v>7</v>
      </c>
      <c r="K18" s="16">
        <f t="shared" si="16"/>
        <v>35</v>
      </c>
      <c r="L18" s="5">
        <f t="shared" si="17"/>
        <v>0.019999999999999928</v>
      </c>
      <c r="M18" s="70">
        <f t="shared" si="18"/>
        <v>0.09999999999999964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43669</v>
      </c>
      <c r="B19" s="65" t="s">
        <v>61</v>
      </c>
      <c r="C19" s="6" t="s">
        <v>10</v>
      </c>
      <c r="D19" s="16">
        <v>1</v>
      </c>
      <c r="E19" s="2">
        <v>4.5</v>
      </c>
      <c r="F19" s="1">
        <v>43689</v>
      </c>
      <c r="G19" s="2">
        <v>5</v>
      </c>
      <c r="H19" s="4">
        <f t="shared" si="13"/>
        <v>4.5</v>
      </c>
      <c r="I19" s="4">
        <f t="shared" si="14"/>
        <v>5</v>
      </c>
      <c r="J19">
        <f t="shared" si="15"/>
        <v>20</v>
      </c>
      <c r="K19" s="16">
        <f t="shared" si="16"/>
        <v>90</v>
      </c>
      <c r="L19" s="5">
        <f t="shared" si="17"/>
        <v>0.1111111111111111</v>
      </c>
      <c r="M19" s="70">
        <f t="shared" si="18"/>
        <v>0.5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43665</v>
      </c>
      <c r="B20" s="65" t="s">
        <v>60</v>
      </c>
      <c r="C20" s="6" t="s">
        <v>10</v>
      </c>
      <c r="D20" s="16">
        <v>1</v>
      </c>
      <c r="E20" s="2">
        <v>0.035</v>
      </c>
      <c r="F20" s="1">
        <v>43678</v>
      </c>
      <c r="G20" s="2">
        <v>0.038</v>
      </c>
      <c r="H20" s="4">
        <f t="shared" si="13"/>
        <v>0.035</v>
      </c>
      <c r="I20" s="4">
        <f t="shared" si="14"/>
        <v>0.038</v>
      </c>
      <c r="J20">
        <f t="shared" si="15"/>
        <v>13</v>
      </c>
      <c r="K20" s="16">
        <f t="shared" si="16"/>
        <v>0.45500000000000007</v>
      </c>
      <c r="L20" s="5">
        <f t="shared" si="17"/>
        <v>0.08571428571428559</v>
      </c>
      <c r="M20" s="70">
        <f t="shared" si="18"/>
        <v>0.0029999999999999957</v>
      </c>
      <c r="V20" s="56"/>
      <c r="X20" s="53"/>
    </row>
    <row r="21" spans="1:24" ht="12.75">
      <c r="A21" s="1">
        <v>43616</v>
      </c>
      <c r="B21" s="65" t="s">
        <v>60</v>
      </c>
      <c r="C21" s="6" t="s">
        <v>10</v>
      </c>
      <c r="D21" s="16">
        <v>1</v>
      </c>
      <c r="E21" s="2">
        <v>0.05</v>
      </c>
      <c r="F21" s="1">
        <v>43706</v>
      </c>
      <c r="G21" s="2">
        <v>0.035</v>
      </c>
      <c r="H21" s="4">
        <f aca="true" t="shared" si="19" ref="H21:H27">E21*D21</f>
        <v>0.05</v>
      </c>
      <c r="I21" s="4">
        <f aca="true" t="shared" si="20" ref="I21:I27">IF(F21&gt;0,G21*D21,0)</f>
        <v>0.035</v>
      </c>
      <c r="J21">
        <f aca="true" t="shared" si="21" ref="J21:J27">IF(F21&gt;0,F21-A21,0)</f>
        <v>90</v>
      </c>
      <c r="K21" s="16">
        <f aca="true" t="shared" si="22" ref="K21:K27">H21*J21</f>
        <v>4.5</v>
      </c>
      <c r="L21" s="5">
        <f aca="true" t="shared" si="23" ref="L21:L27">IF(F21&gt;0,IF(LEFT(UPPER(C21))="S",(H21-I21)/H21,(I21-H21)/H21),0)</f>
        <v>-0.3</v>
      </c>
      <c r="M21" s="70">
        <f aca="true" t="shared" si="24" ref="M21:M27">(H21*L21)</f>
        <v>-0.015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43748</v>
      </c>
      <c r="B22" s="65" t="s">
        <v>62</v>
      </c>
      <c r="C22" s="6" t="s">
        <v>10</v>
      </c>
      <c r="D22" s="16">
        <v>1</v>
      </c>
      <c r="E22" s="2">
        <v>2.5</v>
      </c>
      <c r="F22" s="1">
        <v>43760</v>
      </c>
      <c r="G22" s="2">
        <v>2.7</v>
      </c>
      <c r="H22" s="4">
        <f t="shared" si="19"/>
        <v>2.5</v>
      </c>
      <c r="I22" s="4">
        <f t="shared" si="20"/>
        <v>2.7</v>
      </c>
      <c r="J22">
        <f t="shared" si="21"/>
        <v>12</v>
      </c>
      <c r="K22" s="16">
        <f t="shared" si="22"/>
        <v>30</v>
      </c>
      <c r="L22" s="5">
        <f t="shared" si="23"/>
        <v>0.08000000000000007</v>
      </c>
      <c r="M22" s="71">
        <f t="shared" si="24"/>
        <v>0.20000000000000018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43801</v>
      </c>
      <c r="B23" s="65" t="s">
        <v>60</v>
      </c>
      <c r="C23" s="6" t="s">
        <v>10</v>
      </c>
      <c r="D23" s="16">
        <v>1</v>
      </c>
      <c r="E23" s="2">
        <v>0.022</v>
      </c>
      <c r="F23" s="1">
        <v>43802</v>
      </c>
      <c r="G23" s="2">
        <v>0.025</v>
      </c>
      <c r="H23" s="4">
        <f t="shared" si="19"/>
        <v>0.022</v>
      </c>
      <c r="I23" s="4">
        <f t="shared" si="20"/>
        <v>0.025</v>
      </c>
      <c r="J23">
        <f t="shared" si="21"/>
        <v>1</v>
      </c>
      <c r="K23" s="16">
        <f t="shared" si="22"/>
        <v>0.022</v>
      </c>
      <c r="L23" s="5">
        <f t="shared" si="23"/>
        <v>0.1363636363636365</v>
      </c>
      <c r="M23" s="71">
        <f t="shared" si="24"/>
        <v>0.0030000000000000027</v>
      </c>
      <c r="V23" s="56"/>
      <c r="X23" s="53"/>
    </row>
    <row r="24" spans="1:24" ht="12.75">
      <c r="A24" s="1">
        <v>43780</v>
      </c>
      <c r="B24" s="65" t="s">
        <v>63</v>
      </c>
      <c r="C24" s="6" t="s">
        <v>10</v>
      </c>
      <c r="D24" s="16">
        <v>1</v>
      </c>
      <c r="E24" s="2">
        <v>0.394</v>
      </c>
      <c r="F24" s="1">
        <v>43815</v>
      </c>
      <c r="G24" s="2">
        <v>0.415</v>
      </c>
      <c r="H24" s="4">
        <f t="shared" si="19"/>
        <v>0.394</v>
      </c>
      <c r="I24" s="4">
        <f t="shared" si="20"/>
        <v>0.415</v>
      </c>
      <c r="J24">
        <f t="shared" si="21"/>
        <v>35</v>
      </c>
      <c r="K24" s="16">
        <f t="shared" si="22"/>
        <v>13.790000000000001</v>
      </c>
      <c r="L24" s="5">
        <f t="shared" si="23"/>
        <v>0.053299492385786705</v>
      </c>
      <c r="M24" s="71">
        <f t="shared" si="24"/>
        <v>0.020999999999999963</v>
      </c>
      <c r="V24" s="56"/>
      <c r="X24" s="53"/>
    </row>
    <row r="25" spans="1:24" ht="12.75">
      <c r="A25" s="1">
        <v>43871</v>
      </c>
      <c r="B25" s="65" t="s">
        <v>60</v>
      </c>
      <c r="C25" s="6" t="s">
        <v>10</v>
      </c>
      <c r="D25" s="16">
        <v>1</v>
      </c>
      <c r="E25" s="2">
        <v>0.01</v>
      </c>
      <c r="F25" s="1">
        <v>43881</v>
      </c>
      <c r="G25" s="2">
        <v>0.013</v>
      </c>
      <c r="H25" s="4">
        <f t="shared" si="19"/>
        <v>0.01</v>
      </c>
      <c r="I25" s="4">
        <f t="shared" si="20"/>
        <v>0.013</v>
      </c>
      <c r="J25">
        <f t="shared" si="21"/>
        <v>10</v>
      </c>
      <c r="K25" s="16">
        <f t="shared" si="22"/>
        <v>0.1</v>
      </c>
      <c r="L25" s="5">
        <f t="shared" si="23"/>
        <v>0.29999999999999993</v>
      </c>
      <c r="M25" s="71">
        <f t="shared" si="24"/>
        <v>0.002999999999999999</v>
      </c>
      <c r="V25" s="56"/>
      <c r="X25" s="53"/>
    </row>
    <row r="26" spans="1:24" ht="12.75">
      <c r="A26" s="1">
        <v>43899</v>
      </c>
      <c r="B26" s="65" t="s">
        <v>60</v>
      </c>
      <c r="C26" s="6" t="s">
        <v>10</v>
      </c>
      <c r="D26" s="16">
        <v>1</v>
      </c>
      <c r="E26" s="3">
        <v>0.0066</v>
      </c>
      <c r="F26" s="1">
        <v>43900</v>
      </c>
      <c r="G26" s="3">
        <v>0.0094</v>
      </c>
      <c r="H26" s="3">
        <f t="shared" si="19"/>
        <v>0.0066</v>
      </c>
      <c r="I26" s="4">
        <f t="shared" si="20"/>
        <v>0.0094</v>
      </c>
      <c r="J26">
        <f t="shared" si="21"/>
        <v>1</v>
      </c>
      <c r="K26" s="16">
        <f t="shared" si="22"/>
        <v>0.0066</v>
      </c>
      <c r="L26" s="5">
        <f t="shared" si="23"/>
        <v>0.4242424242424243</v>
      </c>
      <c r="M26" s="71">
        <f t="shared" si="24"/>
        <v>0.0028000000000000004</v>
      </c>
      <c r="V26" s="56"/>
      <c r="X26" s="53"/>
    </row>
    <row r="27" spans="1:24" ht="12.75">
      <c r="A27" s="1">
        <v>43888</v>
      </c>
      <c r="B27" s="65" t="s">
        <v>60</v>
      </c>
      <c r="C27" s="6" t="s">
        <v>10</v>
      </c>
      <c r="D27" s="16">
        <v>1</v>
      </c>
      <c r="E27" s="3">
        <v>0.0095</v>
      </c>
      <c r="F27" s="1">
        <v>43901</v>
      </c>
      <c r="G27" s="3">
        <v>0.011</v>
      </c>
      <c r="H27" s="2">
        <f t="shared" si="19"/>
        <v>0.0095</v>
      </c>
      <c r="I27" s="4">
        <f t="shared" si="20"/>
        <v>0.011</v>
      </c>
      <c r="J27">
        <f t="shared" si="21"/>
        <v>13</v>
      </c>
      <c r="K27" s="16">
        <f t="shared" si="22"/>
        <v>0.1235</v>
      </c>
      <c r="L27" s="5">
        <f t="shared" si="23"/>
        <v>0.15789473684210523</v>
      </c>
      <c r="M27" s="71">
        <f t="shared" si="24"/>
        <v>0.0014999999999999996</v>
      </c>
      <c r="V27" s="56"/>
      <c r="X27" s="53"/>
    </row>
    <row r="28" spans="3:24" ht="12.75">
      <c r="C28" s="6"/>
      <c r="D28" s="16"/>
      <c r="E28" s="4"/>
      <c r="G28" s="4"/>
      <c r="M28" s="60"/>
      <c r="V28" s="56"/>
      <c r="X28" s="53"/>
    </row>
    <row r="29" spans="3:24" ht="12.75">
      <c r="C29" s="6"/>
      <c r="D29" s="16"/>
      <c r="E29" s="2"/>
      <c r="G29" s="4"/>
      <c r="M29" s="60"/>
      <c r="V29" s="56"/>
      <c r="X29" s="53"/>
    </row>
    <row r="30" spans="3:24" ht="12.75">
      <c r="C30" s="6"/>
      <c r="D30" s="16"/>
      <c r="E30" s="62"/>
      <c r="G30" s="4"/>
      <c r="M30" s="60"/>
      <c r="V30" s="56"/>
      <c r="X30" s="53"/>
    </row>
    <row r="31" spans="3:24" ht="12.75">
      <c r="C31" s="6"/>
      <c r="D31" s="16"/>
      <c r="E31" s="4"/>
      <c r="G31" s="4"/>
      <c r="M31" s="60"/>
      <c r="V31" s="56"/>
      <c r="X31" s="53"/>
    </row>
    <row r="32" spans="3:24" ht="12.75">
      <c r="C32" s="6"/>
      <c r="D32" s="16"/>
      <c r="E32" s="2"/>
      <c r="G32" s="4"/>
      <c r="M32" s="60"/>
      <c r="V32" s="56"/>
      <c r="X32" s="53"/>
    </row>
    <row r="33" spans="3:24" ht="12.75">
      <c r="C33" s="6"/>
      <c r="D33" s="16"/>
      <c r="E33" s="4"/>
      <c r="G33" s="4"/>
      <c r="M33" s="60"/>
      <c r="X33" s="53"/>
    </row>
    <row r="34" spans="3:24" ht="12.75">
      <c r="C34" s="6"/>
      <c r="D34" s="16"/>
      <c r="E34" s="4"/>
      <c r="G34" s="4"/>
      <c r="M34" s="60"/>
      <c r="V34" s="56"/>
      <c r="X34" s="53"/>
    </row>
    <row r="35" spans="3:24" ht="12.75">
      <c r="C35" s="6"/>
      <c r="D35" s="16"/>
      <c r="E35" s="4"/>
      <c r="G35" s="4"/>
      <c r="M35" s="60"/>
      <c r="V35" s="56"/>
      <c r="X35" s="53"/>
    </row>
    <row r="36" spans="3:24" ht="12.75">
      <c r="C36" s="6"/>
      <c r="D36" s="16"/>
      <c r="E36" s="2"/>
      <c r="G36" s="2"/>
      <c r="M36" s="60"/>
      <c r="V36" s="56"/>
      <c r="X36" s="53"/>
    </row>
    <row r="37" spans="3:24" ht="12.75">
      <c r="C37" s="6"/>
      <c r="D37" s="16"/>
      <c r="E37" s="4"/>
      <c r="G37" s="4"/>
      <c r="M37" s="61"/>
      <c r="V37" s="56"/>
      <c r="X37" s="53"/>
    </row>
    <row r="38" spans="3:24" ht="12.75">
      <c r="C38" s="6"/>
      <c r="D38" s="16"/>
      <c r="E38" s="4"/>
      <c r="G38" s="4"/>
      <c r="M38" s="61"/>
      <c r="V38" s="56"/>
      <c r="X38" s="53"/>
    </row>
    <row r="39" spans="4:24" ht="12.75">
      <c r="D39" s="16"/>
      <c r="E39" s="2"/>
      <c r="G39" s="2"/>
      <c r="M39" s="60"/>
      <c r="V39" s="56"/>
      <c r="X39" s="53"/>
    </row>
    <row r="40" spans="4:24" ht="12.75">
      <c r="D40" s="16"/>
      <c r="E40" s="4"/>
      <c r="G40" s="4"/>
      <c r="M40" s="61"/>
      <c r="V40" s="56"/>
      <c r="X40" s="53"/>
    </row>
    <row r="41" spans="4:24" ht="12.75">
      <c r="D41" s="16"/>
      <c r="E41" s="4"/>
      <c r="G41" s="4"/>
      <c r="M41" s="61"/>
      <c r="V41" s="56"/>
      <c r="X41" s="53"/>
    </row>
    <row r="42" spans="4:24" ht="12.75">
      <c r="D42" s="16"/>
      <c r="E42" s="4"/>
      <c r="G42" s="4"/>
      <c r="M42" s="61"/>
      <c r="V42" s="56"/>
      <c r="X42" s="53"/>
    </row>
    <row r="43" spans="4:24" ht="12.75">
      <c r="D43" s="16"/>
      <c r="E43" s="4"/>
      <c r="G43" s="4"/>
      <c r="M43" s="61"/>
      <c r="X43" s="53"/>
    </row>
    <row r="44" spans="4:24" ht="12.75">
      <c r="D44" s="16"/>
      <c r="E44" s="4"/>
      <c r="G44" s="4"/>
      <c r="M44" s="61"/>
      <c r="P44" s="64"/>
      <c r="V44" s="56"/>
      <c r="X44" s="53"/>
    </row>
    <row r="45" spans="4:24" ht="12.75">
      <c r="D45" s="16"/>
      <c r="E45" s="4"/>
      <c r="G45" s="4"/>
      <c r="M45" s="61"/>
      <c r="P45" s="64" t="s">
        <v>49</v>
      </c>
      <c r="V45" s="56"/>
      <c r="X45" s="53"/>
    </row>
    <row r="46" spans="4:24" ht="12.75">
      <c r="D46" s="16"/>
      <c r="E46" s="4"/>
      <c r="G46" s="4"/>
      <c r="M46" s="61"/>
      <c r="P46" s="64" t="s">
        <v>48</v>
      </c>
      <c r="V46" s="56"/>
      <c r="X46" s="53"/>
    </row>
    <row r="47" spans="4:24" ht="12.75">
      <c r="D47" s="16"/>
      <c r="E47" s="4"/>
      <c r="G47" s="4"/>
      <c r="M47" s="61"/>
      <c r="P47" s="64" t="s">
        <v>38</v>
      </c>
      <c r="V47" s="56"/>
      <c r="X47" s="53"/>
    </row>
    <row r="48" spans="4:24" ht="12.75">
      <c r="D48" s="16"/>
      <c r="E48" s="4"/>
      <c r="G48" s="4"/>
      <c r="M48" s="61"/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4:24" ht="12.75">
      <c r="D50" s="16"/>
      <c r="E50" s="4"/>
      <c r="G50" s="2"/>
      <c r="M50" s="60"/>
      <c r="P50" s="64" t="s">
        <v>51</v>
      </c>
      <c r="V50" s="56"/>
      <c r="X50" s="53"/>
    </row>
    <row r="51" spans="4:24" ht="12.75">
      <c r="D51" s="16"/>
      <c r="E51" s="4"/>
      <c r="G51" s="4"/>
      <c r="M51" s="60"/>
      <c r="P51" s="64" t="s">
        <v>52</v>
      </c>
      <c r="V51" s="56"/>
      <c r="X51" s="53"/>
    </row>
    <row r="52" spans="4:24" ht="12.75">
      <c r="D52" s="16"/>
      <c r="E52" s="4"/>
      <c r="G52" s="4"/>
      <c r="M52" s="60"/>
      <c r="P52" s="64" t="s">
        <v>47</v>
      </c>
      <c r="V52" s="56"/>
      <c r="X52" s="53"/>
    </row>
    <row r="53" spans="4:24" ht="12.75">
      <c r="D53" s="16"/>
      <c r="E53" s="4"/>
      <c r="G53" s="4"/>
      <c r="M53" s="60"/>
      <c r="P53" s="64" t="s">
        <v>39</v>
      </c>
      <c r="V53" s="56"/>
      <c r="X53" s="53"/>
    </row>
    <row r="54" spans="4:24" ht="12.75">
      <c r="D54" s="16"/>
      <c r="E54" s="4"/>
      <c r="G54" s="4"/>
      <c r="M54" s="60"/>
      <c r="P54" s="64"/>
      <c r="V54" s="56"/>
      <c r="X54" s="53"/>
    </row>
    <row r="55" spans="4:24" ht="12.75">
      <c r="D55" s="16"/>
      <c r="E55" s="4"/>
      <c r="G55" s="4"/>
      <c r="M55" s="60"/>
      <c r="P55" s="64" t="s">
        <v>46</v>
      </c>
      <c r="V55" s="56"/>
      <c r="X55" s="53"/>
    </row>
    <row r="56" spans="4:24" ht="12.75">
      <c r="D56" s="16"/>
      <c r="E56" s="4"/>
      <c r="G56" s="4"/>
      <c r="M56" s="60"/>
      <c r="P56" s="64" t="s">
        <v>45</v>
      </c>
      <c r="V56" s="56"/>
      <c r="X56" s="53"/>
    </row>
    <row r="57" spans="4:24" ht="12.75">
      <c r="D57" s="16"/>
      <c r="E57" s="4"/>
      <c r="G57" s="4"/>
      <c r="M57" s="60"/>
      <c r="P57" s="64" t="s">
        <v>42</v>
      </c>
      <c r="X57" s="53"/>
    </row>
    <row r="58" spans="4:24" ht="12.75">
      <c r="D58" s="16"/>
      <c r="E58" s="4"/>
      <c r="G58" s="4"/>
      <c r="M58" s="60"/>
      <c r="P58" s="64" t="s">
        <v>43</v>
      </c>
      <c r="V58" s="56"/>
      <c r="X58" s="53"/>
    </row>
    <row r="59" spans="4:24" ht="12.75">
      <c r="D59" s="16"/>
      <c r="E59" s="4"/>
      <c r="G59" s="4"/>
      <c r="M59" s="60"/>
      <c r="P59" s="64" t="s">
        <v>40</v>
      </c>
      <c r="V59" s="56"/>
      <c r="X59" s="53"/>
    </row>
    <row r="60" spans="4:24" ht="12.75">
      <c r="D60" s="16"/>
      <c r="E60" s="4"/>
      <c r="G60" s="2"/>
      <c r="M60" s="60"/>
      <c r="P60" s="64" t="s">
        <v>41</v>
      </c>
      <c r="X60" s="53"/>
    </row>
    <row r="61" spans="4:24" ht="12.75">
      <c r="D61" s="16"/>
      <c r="E61" s="4"/>
      <c r="G61" s="4"/>
      <c r="M61" s="60"/>
      <c r="P61" s="64"/>
      <c r="V61" s="56"/>
      <c r="X61" s="53"/>
    </row>
    <row r="62" spans="4:24" ht="12.75">
      <c r="D62" s="16"/>
      <c r="G62" s="2"/>
      <c r="M62" s="60"/>
      <c r="P62" s="64" t="s">
        <v>44</v>
      </c>
      <c r="V62" s="56"/>
      <c r="X62" s="53"/>
    </row>
    <row r="63" spans="4:24" ht="12.75">
      <c r="D63" s="16"/>
      <c r="M63" s="60"/>
      <c r="P63" s="64"/>
      <c r="V63" s="56"/>
      <c r="X63" s="53"/>
    </row>
    <row r="64" spans="4:24" ht="12.75">
      <c r="D64" s="16"/>
      <c r="M64" s="60"/>
      <c r="X64" s="53"/>
    </row>
    <row r="65" spans="4:24" ht="12.75">
      <c r="D65" s="16"/>
      <c r="M65" s="60"/>
      <c r="V65" s="56"/>
      <c r="X65" s="53"/>
    </row>
    <row r="66" spans="4:24" ht="12.75">
      <c r="D66" s="16"/>
      <c r="E66" s="2"/>
      <c r="G66" s="4"/>
      <c r="M66" s="63"/>
      <c r="X66" s="53"/>
    </row>
    <row r="67" spans="4:24" ht="12.75">
      <c r="D67" s="16"/>
      <c r="E67" s="4"/>
      <c r="M67" s="63"/>
      <c r="V67" s="56"/>
      <c r="X67" s="53"/>
    </row>
    <row r="68" spans="4:24" ht="12.75">
      <c r="D68" s="16"/>
      <c r="E68" s="4"/>
      <c r="M68" s="63"/>
      <c r="V68" s="56"/>
      <c r="X68" s="53"/>
    </row>
    <row r="69" spans="4:24" ht="12.75">
      <c r="D69" s="16"/>
      <c r="E69" s="2"/>
      <c r="G69" s="4"/>
      <c r="M69" s="63"/>
      <c r="X69" s="53"/>
    </row>
    <row r="70" spans="4:24" ht="12.75">
      <c r="D70" s="16"/>
      <c r="E70" s="4"/>
      <c r="G70" s="4"/>
      <c r="M70" s="63"/>
      <c r="X70" s="53"/>
    </row>
    <row r="71" spans="4:24" ht="12.75">
      <c r="D71" s="16"/>
      <c r="E71" s="2"/>
      <c r="G71" s="4"/>
      <c r="M71" s="63"/>
      <c r="V71" s="56"/>
      <c r="X71" s="53"/>
    </row>
    <row r="72" spans="4:24" ht="12.75">
      <c r="D72" s="16"/>
      <c r="E72" s="2"/>
      <c r="M72" s="63"/>
      <c r="V72" s="56"/>
      <c r="X72" s="53"/>
    </row>
    <row r="73" spans="4:24" ht="12.75">
      <c r="D73" s="16"/>
      <c r="E73" s="4"/>
      <c r="G73" s="4"/>
      <c r="M73" s="63"/>
      <c r="X73" s="53"/>
    </row>
    <row r="74" spans="4:24" ht="12.75">
      <c r="D74" s="16"/>
      <c r="E74" s="2"/>
      <c r="M74" s="63"/>
      <c r="V74" s="56"/>
      <c r="X74" s="53"/>
    </row>
    <row r="75" spans="4:24" ht="12.75">
      <c r="D75" s="16"/>
      <c r="E75" s="4"/>
      <c r="M75" s="63"/>
      <c r="V75" s="56"/>
      <c r="X75" s="53"/>
    </row>
    <row r="76" spans="4:24" ht="12.75">
      <c r="D76" s="16"/>
      <c r="M76" s="63"/>
      <c r="V76" s="56"/>
      <c r="X76" s="53"/>
    </row>
    <row r="77" spans="4:24" ht="12.75">
      <c r="D77" s="16"/>
      <c r="E77" s="4"/>
      <c r="M77" s="63"/>
      <c r="V77" s="56"/>
      <c r="X77" s="53"/>
    </row>
    <row r="78" spans="4:24" ht="12.75">
      <c r="D78" s="16"/>
      <c r="M78" s="63"/>
      <c r="V78" s="56"/>
      <c r="X78" s="53"/>
    </row>
    <row r="79" spans="4:24" ht="12.75">
      <c r="D79" s="16"/>
      <c r="E79" s="4"/>
      <c r="M79" s="63"/>
      <c r="X79" s="53"/>
    </row>
    <row r="80" spans="4:24" ht="12.75">
      <c r="D80" s="16"/>
      <c r="M80" s="63"/>
      <c r="X80" s="53"/>
    </row>
    <row r="81" spans="4:24" ht="12.75">
      <c r="D81" s="16"/>
      <c r="E81" s="2"/>
      <c r="G81" s="2"/>
      <c r="M81" s="63"/>
      <c r="X81" s="53"/>
    </row>
    <row r="82" spans="4:24" ht="12.75">
      <c r="D82" s="16"/>
      <c r="E82" s="4"/>
      <c r="G82" s="4"/>
      <c r="M82" s="63"/>
      <c r="X82" s="53"/>
    </row>
    <row r="83" spans="4:24" ht="12.75">
      <c r="D83" s="16"/>
      <c r="E83" s="4"/>
      <c r="G83" s="4"/>
      <c r="M83" s="63"/>
      <c r="X83" s="53"/>
    </row>
    <row r="84" spans="4:24" ht="12.75">
      <c r="D84" s="16"/>
      <c r="M84" s="63"/>
      <c r="X84" s="53"/>
    </row>
    <row r="85" spans="4:24" ht="12.75">
      <c r="D85" s="16"/>
      <c r="E85" s="4"/>
      <c r="G85" s="4"/>
      <c r="M85" s="63"/>
      <c r="X85" s="53"/>
    </row>
    <row r="86" spans="4:24" ht="12.75">
      <c r="D86" s="16"/>
      <c r="E86" s="2"/>
      <c r="G86" s="2"/>
      <c r="M86" s="63"/>
      <c r="X86" s="53"/>
    </row>
    <row r="87" spans="4:24" ht="12.75">
      <c r="D87" s="16"/>
      <c r="E87" s="2"/>
      <c r="M87" s="63"/>
      <c r="X87" s="53"/>
    </row>
    <row r="88" spans="4:24" ht="12.75">
      <c r="D88" s="16"/>
      <c r="E88" s="4"/>
      <c r="G88" s="4"/>
      <c r="M88" s="63"/>
      <c r="X88" s="53"/>
    </row>
    <row r="89" spans="4:24" ht="12.75">
      <c r="D89" s="16"/>
      <c r="E89" s="4"/>
      <c r="G89" s="4"/>
      <c r="M89" s="63"/>
      <c r="X89" s="53"/>
    </row>
    <row r="90" spans="4:24" ht="12.75">
      <c r="D90" s="16"/>
      <c r="E90" s="4"/>
      <c r="M90" s="63"/>
      <c r="X90" s="53"/>
    </row>
    <row r="91" spans="4:24" ht="12.75">
      <c r="D91" s="16"/>
      <c r="G91" s="4"/>
      <c r="M91" s="63"/>
      <c r="X91" s="53"/>
    </row>
    <row r="92" spans="4:24" ht="12.75">
      <c r="D92" s="16"/>
      <c r="G92" s="4"/>
      <c r="M92" s="63"/>
      <c r="X92" s="53"/>
    </row>
    <row r="93" spans="4:24" ht="12.75">
      <c r="D93" s="16"/>
      <c r="E93" s="4"/>
      <c r="M93" s="63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Eirene</cp:lastModifiedBy>
  <dcterms:created xsi:type="dcterms:W3CDTF">2003-03-04T23:10:18Z</dcterms:created>
  <dcterms:modified xsi:type="dcterms:W3CDTF">2020-03-16T12:03:34Z</dcterms:modified>
  <cp:category/>
  <cp:version/>
  <cp:contentType/>
  <cp:contentStatus/>
</cp:coreProperties>
</file>