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<sst xmlns="http://schemas.openxmlformats.org/spreadsheetml/2006/main" count="146" uniqueCount="67">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</sst>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5225"/>
          <c:h val="0.789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8024824"/>
        <c:axId val="5114553"/>
      </c:areaChart>
      <c:date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53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923925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200525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G49" sqref="G49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47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 aca="true" t="shared" si="37" ref="H42:H47">E42*D42</f>
        <v>0.65</v>
      </c>
      <c r="I42" s="77">
        <f aca="true" t="shared" si="38" ref="I42:I47">IF(F42&gt;0,G42*D42,0)</f>
        <v>0.65</v>
      </c>
      <c r="J42" s="78">
        <f aca="true" t="shared" si="39" ref="J42:J47">IF(F42&gt;0,F42-A42,0)</f>
        <v>3</v>
      </c>
      <c r="K42" s="75">
        <f aca="true" t="shared" si="40" ref="K42:K47">H42*J42</f>
        <v>1.9500000000000002</v>
      </c>
      <c r="L42" s="79">
        <f aca="true" t="shared" si="41" ref="L42:L47">IF(F42&gt;0,IF(LEFT(UPPER(C42))="S",(H42-I42)/H42,(I42-H42)/H42),0)</f>
        <v>0</v>
      </c>
      <c r="M42" s="80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5" t="s">
        <v>64</v>
      </c>
      <c r="C43" s="67" t="s">
        <v>10</v>
      </c>
      <c r="D43" s="16">
        <v>1</v>
      </c>
      <c r="E43" s="4">
        <v>1.4</v>
      </c>
      <c r="F43" s="1">
        <v>45201</v>
      </c>
      <c r="G43" s="4">
        <v>1.57</v>
      </c>
      <c r="H43" s="77">
        <f t="shared" si="37"/>
        <v>1.4</v>
      </c>
      <c r="I43" s="77">
        <f t="shared" si="38"/>
        <v>1.57</v>
      </c>
      <c r="J43" s="78">
        <f t="shared" si="39"/>
        <v>0</v>
      </c>
      <c r="K43" s="75">
        <f t="shared" si="40"/>
        <v>0</v>
      </c>
      <c r="L43" s="79">
        <f t="shared" si="41"/>
        <v>0.12142857142857154</v>
      </c>
      <c r="M43" s="80">
        <f t="shared" si="42"/>
        <v>0.17000000000000015</v>
      </c>
      <c r="X43" s="53"/>
    </row>
    <row r="44" spans="1:24" ht="12.75">
      <c r="A44" s="1">
        <v>45181</v>
      </c>
      <c r="B44" s="65" t="s">
        <v>63</v>
      </c>
      <c r="C44" s="67" t="s">
        <v>10</v>
      </c>
      <c r="D44" s="16">
        <v>1</v>
      </c>
      <c r="E44" s="4">
        <v>0.58</v>
      </c>
      <c r="F44" s="1">
        <v>45208</v>
      </c>
      <c r="G44" s="4">
        <v>0.58</v>
      </c>
      <c r="H44" s="77">
        <f t="shared" si="37"/>
        <v>0.58</v>
      </c>
      <c r="I44" s="77">
        <f t="shared" si="38"/>
        <v>0.58</v>
      </c>
      <c r="J44" s="78">
        <f t="shared" si="39"/>
        <v>27</v>
      </c>
      <c r="K44" s="75">
        <f t="shared" si="40"/>
        <v>15.659999999999998</v>
      </c>
      <c r="L44" s="79">
        <f t="shared" si="41"/>
        <v>0</v>
      </c>
      <c r="M44" s="80">
        <f t="shared" si="42"/>
        <v>0</v>
      </c>
      <c r="P44" s="64"/>
      <c r="V44" s="56"/>
      <c r="X44" s="53"/>
    </row>
    <row r="45" spans="1:24" ht="12.75">
      <c r="A45" s="1">
        <v>45201</v>
      </c>
      <c r="B45" s="65" t="s">
        <v>63</v>
      </c>
      <c r="C45" s="67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7">
        <f t="shared" si="37"/>
        <v>0.4997</v>
      </c>
      <c r="I45" s="77">
        <f t="shared" si="38"/>
        <v>0.65</v>
      </c>
      <c r="J45" s="78">
        <f t="shared" si="39"/>
        <v>18</v>
      </c>
      <c r="K45" s="75">
        <f t="shared" si="40"/>
        <v>8.9946</v>
      </c>
      <c r="L45" s="79">
        <f t="shared" si="41"/>
        <v>0.30078046828096866</v>
      </c>
      <c r="M45" s="80">
        <f t="shared" si="42"/>
        <v>0.15030000000000004</v>
      </c>
      <c r="P45" s="64" t="s">
        <v>49</v>
      </c>
      <c r="V45" s="56"/>
      <c r="X45" s="53"/>
    </row>
    <row r="46" spans="1:24" ht="12.75">
      <c r="A46" s="1">
        <v>45257</v>
      </c>
      <c r="B46" s="65" t="s">
        <v>63</v>
      </c>
      <c r="C46" s="67" t="s">
        <v>10</v>
      </c>
      <c r="D46" s="16">
        <v>1</v>
      </c>
      <c r="E46" s="2">
        <v>0.45</v>
      </c>
      <c r="F46" s="1">
        <v>45264</v>
      </c>
      <c r="G46" s="4">
        <v>0.565</v>
      </c>
      <c r="H46" s="77">
        <f t="shared" si="37"/>
        <v>0.45</v>
      </c>
      <c r="I46" s="77">
        <f t="shared" si="38"/>
        <v>0.565</v>
      </c>
      <c r="J46" s="78">
        <f t="shared" si="39"/>
        <v>7</v>
      </c>
      <c r="K46" s="75">
        <f t="shared" si="40"/>
        <v>3.15</v>
      </c>
      <c r="L46" s="79">
        <f t="shared" si="41"/>
        <v>0.2555555555555554</v>
      </c>
      <c r="M46" s="80">
        <f t="shared" si="42"/>
        <v>0.11499999999999995</v>
      </c>
      <c r="P46" s="64" t="s">
        <v>48</v>
      </c>
      <c r="V46" s="56"/>
      <c r="X46" s="53"/>
    </row>
    <row r="47" spans="1:24" ht="12.75">
      <c r="A47" s="1">
        <v>45105</v>
      </c>
      <c r="B47" s="65" t="s">
        <v>65</v>
      </c>
      <c r="C47" s="67" t="s">
        <v>10</v>
      </c>
      <c r="D47" s="16">
        <v>1</v>
      </c>
      <c r="E47" s="16">
        <v>17</v>
      </c>
      <c r="F47" s="1">
        <v>45275</v>
      </c>
      <c r="G47" s="4">
        <v>13</v>
      </c>
      <c r="H47" s="77">
        <f t="shared" si="37"/>
        <v>17</v>
      </c>
      <c r="I47" s="77">
        <f t="shared" si="38"/>
        <v>13</v>
      </c>
      <c r="J47" s="78">
        <f t="shared" si="39"/>
        <v>170</v>
      </c>
      <c r="K47" s="75">
        <f t="shared" si="40"/>
        <v>2890</v>
      </c>
      <c r="L47" s="79">
        <f t="shared" si="41"/>
        <v>-0.23529411764705882</v>
      </c>
      <c r="M47" s="80">
        <f t="shared" si="42"/>
        <v>-4</v>
      </c>
      <c r="P47" s="64" t="s">
        <v>38</v>
      </c>
      <c r="V47" s="56"/>
      <c r="X47" s="53"/>
    </row>
    <row r="48" spans="1:24" ht="12.75">
      <c r="A48" s="1">
        <v>45154</v>
      </c>
      <c r="B48" s="65" t="s">
        <v>65</v>
      </c>
      <c r="C48" s="67" t="s">
        <v>10</v>
      </c>
      <c r="D48" s="16">
        <v>1</v>
      </c>
      <c r="E48" s="16">
        <v>15</v>
      </c>
      <c r="F48" s="1">
        <v>45278</v>
      </c>
      <c r="G48" s="4">
        <v>15</v>
      </c>
      <c r="H48" s="77">
        <f>E48*D48</f>
        <v>15</v>
      </c>
      <c r="I48" s="77">
        <f>IF(F48&gt;0,G48*D48,0)</f>
        <v>15</v>
      </c>
      <c r="J48" s="78">
        <f>IF(F48&gt;0,F48-A48,0)</f>
        <v>124</v>
      </c>
      <c r="K48" s="75">
        <f>H48*J48</f>
        <v>1860</v>
      </c>
      <c r="L48" s="79">
        <f>IF(F48&gt;0,IF(LEFT(UPPER(C48))="S",(H48-I48)/H48,(I48-H48)/H48),0)</f>
        <v>0</v>
      </c>
      <c r="M48" s="80">
        <f>(H48*L48)</f>
        <v>0</v>
      </c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93 A2:A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2024-01-08T13:54:08Z</dcterms:modified>
  <cp:category/>
  <cp:version/>
  <cp:contentType/>
  <cp:contentStatus/>
</cp:coreProperties>
</file>