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<sst xmlns="http://schemas.openxmlformats.org/spreadsheetml/2006/main" count="788" uniqueCount="148">
  <si>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</si>
  <si>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</si>
  <si>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</si>
  <si>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</si>
  <si>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</si>
  <si>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</si>
  <si>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</si>
  <si>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</si>
  <si>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</si>
  <si>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</si>
  <si>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</si>
  <si>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</si>
  <si>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</si>
  <si>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</si>
  <si>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</si>
  <si>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</si>
  <si>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</si>
  <si>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</si>
  <si>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</si>
  <si>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</si>
  <si>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</si>
  <si>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</si>
  <si>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</si>
  <si>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</si>
  <si>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</si>
  <si>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</si>
  <si>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</si>
  <si>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</si>
  <si>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</si>
  <si>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</si>
  <si>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</si>
  <si>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</si>
  <si>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</si>
  <si>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</si>
  <si>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</si>
  <si>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</si>
  <si>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</si>
  <si>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</si>
  <si>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</si>
  <si>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</si>
  <si>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</si>
  <si>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</si>
  <si>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</si>
  <si>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</si>
  <si>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</si>
  <si>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</si>
  <si>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</si>
  <si>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</si>
  <si>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</si>
  <si>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</si>
  <si>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</si>
  <si>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</si>
  <si>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</si>
  <si>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</si>
  <si>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</si>
  <si>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</si>
  <si>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</si>
  <si>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</si>
  <si>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</si>
  <si>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</si>
  <si>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</si>
  <si>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</si>
  <si>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</si>
  <si>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</si>
  <si>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</si>
  <si>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</si>
  <si>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</si>
  <si>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</si>
  <si>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</si>
  <si>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</si>
  <si>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</si>
  <si>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</si>
  <si>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</si>
  <si>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</si>
  <si>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</si>
  <si>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</si>
  <si>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</si>
  <si>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</si>
  <si>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</si>
  <si>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</si>
  <si>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</si>
  <si>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</si>
  <si>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</si>
  <si>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</si>
  <si>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</si>
  <si>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</si>
  <si>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</si>
  <si>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</si>
  <si>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</si>
  <si>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</si>
  <si>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</si>
  <si>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</si>
  <si>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</si>
  <si>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</si>
  <si>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</si>
  <si>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</si>
  <si>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</si>
  <si>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</si>
  <si>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</si>
  <si>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</si>
  <si>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</si>
  <si>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</si>
  <si>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</si>
  <si>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</si>
  <si>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</si>
  <si>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</si>
  <si>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</si>
  <si>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</si>
  <si>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</si>
  <si>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</si>
  <si>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</si>
  <si>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</si>
  <si>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</si>
  <si>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</si>
  <si>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</si>
  <si>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</si>
  <si>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</si>
  <si>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</si>
  <si>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</si>
  <si>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</si>
  <si>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</si>
  <si>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</si>
  <si>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</si>
  <si>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</si>
  <si>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</si>
  <si>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</si>
  <si>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</si>
  <si>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</si>
  <si>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</si>
  <si>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</si>
  <si>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</si>
  <si>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</si>
  <si>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</si>
  <si>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</si>
  <si>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</si>
  <si>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</si>
  <si>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</si>
  <si>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</si>
  <si>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</si>
  <si>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</si>
  <si>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</si>
  <si>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</si>
  <si>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</si>
  <si>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</si>
  <si>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</si>
  <si>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</si>
  <si>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</si>
  <si>
    <t>GVS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</si>
</sst>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6"/>
  <sheetViews>
    <sheetView tabSelected="1" zoomScale="98" zoomScaleNormal="98" zoomScalePageLayoutView="0" workbookViewId="0" topLeftCell="A404">
      <selection activeCell="M430" sqref="M430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425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 aca="true" t="shared" si="342" ref="L415:L420">IF(F415&gt;0,IF(LEFT(UPPER(C415))="S",(H415-I415)/H415,(I415-H415)/H415),0)</f>
        <v>-0.023668639053254614</v>
      </c>
      <c r="M415" s="24">
        <f aca="true" t="shared" si="343" ref="M415:M420"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 aca="true" t="shared" si="344" ref="H416:H421"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 t="shared" si="342"/>
        <v>-0.02686915887850476</v>
      </c>
      <c r="M416" s="24">
        <f t="shared" si="343"/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 t="shared" si="344"/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 t="shared" si="342"/>
        <v>0.05424200278164128</v>
      </c>
      <c r="M417" s="24">
        <f t="shared" si="343"/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 t="shared" si="344"/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 t="shared" si="342"/>
        <v>0.08629441624365494</v>
      </c>
      <c r="M418" s="24">
        <f t="shared" si="343"/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F419" s="1">
        <v>44340</v>
      </c>
      <c r="G419" s="2">
        <v>2.79</v>
      </c>
      <c r="H419" s="4">
        <f t="shared" si="344"/>
        <v>24998.61</v>
      </c>
      <c r="I419" s="4">
        <f aca="true" t="shared" si="345" ref="I419:I425">IF(F419&gt;0,G419*D419,0)</f>
        <v>25548.03</v>
      </c>
      <c r="J419">
        <f aca="true" t="shared" si="346" ref="J419:J425">IF(F419&gt;0,F419-A419,0)</f>
        <v>5</v>
      </c>
      <c r="K419" s="28">
        <f aca="true" t="shared" si="347" ref="K419:K425">H419*J419</f>
        <v>124993.05</v>
      </c>
      <c r="L419" s="5">
        <f t="shared" si="342"/>
        <v>-0.021978021978021907</v>
      </c>
      <c r="M419" s="24">
        <f t="shared" si="343"/>
        <v>-559.4199999999983</v>
      </c>
    </row>
    <row r="420" spans="1:13" ht="12.75">
      <c r="A420" s="1">
        <v>44336</v>
      </c>
      <c r="B420" s="43" t="s">
        <v>78</v>
      </c>
      <c r="C420" s="46" t="s">
        <v>27</v>
      </c>
      <c r="D420" s="16">
        <v>854</v>
      </c>
      <c r="E420" s="2">
        <v>29.25</v>
      </c>
      <c r="F420" s="1">
        <v>44348</v>
      </c>
      <c r="G420" s="3">
        <v>31</v>
      </c>
      <c r="H420" s="4">
        <f t="shared" si="344"/>
        <v>24979.5</v>
      </c>
      <c r="I420" s="4">
        <f t="shared" si="345"/>
        <v>26474</v>
      </c>
      <c r="J420">
        <f t="shared" si="346"/>
        <v>12</v>
      </c>
      <c r="K420" s="28">
        <f t="shared" si="347"/>
        <v>299754</v>
      </c>
      <c r="L420" s="5">
        <f t="shared" si="342"/>
        <v>0.05982905982905983</v>
      </c>
      <c r="M420" s="24">
        <f t="shared" si="343"/>
        <v>1484.5</v>
      </c>
    </row>
    <row r="421" spans="1:13" ht="12.75">
      <c r="A421" s="1">
        <v>44348</v>
      </c>
      <c r="B421" s="43" t="s">
        <v>135</v>
      </c>
      <c r="C421" s="46" t="s">
        <v>131</v>
      </c>
      <c r="D421" s="16">
        <v>431</v>
      </c>
      <c r="E421" s="2">
        <v>58</v>
      </c>
      <c r="F421" s="1">
        <v>44354</v>
      </c>
      <c r="G421" s="3">
        <v>59.2</v>
      </c>
      <c r="H421" s="4">
        <f t="shared" si="344"/>
        <v>24998</v>
      </c>
      <c r="I421" s="4">
        <f t="shared" si="345"/>
        <v>25515.2</v>
      </c>
      <c r="J421">
        <f t="shared" si="346"/>
        <v>6</v>
      </c>
      <c r="K421" s="28">
        <f t="shared" si="347"/>
        <v>149988</v>
      </c>
      <c r="L421" s="5">
        <f>IF(F421&gt;0,IF(LEFT(UPPER(C421))="S",(H421-I421)/H421,(I421-H421)/H421),0)</f>
        <v>-0.02068965517241382</v>
      </c>
      <c r="M421" s="24">
        <f>(H421*L421)-10</f>
        <v>-527.2000000000007</v>
      </c>
    </row>
    <row r="422" spans="1:13" ht="12.75">
      <c r="A422" s="1">
        <v>44441</v>
      </c>
      <c r="B422" s="43" t="s">
        <v>81</v>
      </c>
      <c r="C422" s="46" t="s">
        <v>27</v>
      </c>
      <c r="D422" s="16">
        <v>769</v>
      </c>
      <c r="E422" s="28">
        <v>32.5</v>
      </c>
      <c r="F422" s="1">
        <v>44459</v>
      </c>
      <c r="G422" s="3">
        <v>31.3</v>
      </c>
      <c r="H422" s="4">
        <f>E422*D422</f>
        <v>24992.5</v>
      </c>
      <c r="I422" s="4">
        <f t="shared" si="345"/>
        <v>24069.7</v>
      </c>
      <c r="J422">
        <f t="shared" si="346"/>
        <v>18</v>
      </c>
      <c r="K422" s="28">
        <f t="shared" si="347"/>
        <v>449865</v>
      </c>
      <c r="L422" s="5">
        <f>IF(F422&gt;0,IF(LEFT(UPPER(C422))="S",(H422-I422)/H422,(I422-H422)/H422),0)</f>
        <v>-0.03692307692307689</v>
      </c>
      <c r="M422" s="24">
        <f>(H422*L422)-10</f>
        <v>-932.7999999999993</v>
      </c>
    </row>
    <row r="423" spans="1:13" ht="12.75">
      <c r="A423" s="1">
        <v>44455</v>
      </c>
      <c r="B423" s="43" t="s">
        <v>147</v>
      </c>
      <c r="C423" s="46" t="s">
        <v>27</v>
      </c>
      <c r="D423" s="16">
        <v>1923</v>
      </c>
      <c r="E423" s="2">
        <v>13</v>
      </c>
      <c r="F423" s="1">
        <v>44459</v>
      </c>
      <c r="G423" s="3">
        <v>12.6</v>
      </c>
      <c r="H423" s="4">
        <f>E423*D423</f>
        <v>24999</v>
      </c>
      <c r="I423" s="4">
        <f t="shared" si="345"/>
        <v>24229.8</v>
      </c>
      <c r="J423">
        <f t="shared" si="346"/>
        <v>4</v>
      </c>
      <c r="K423" s="28">
        <f t="shared" si="347"/>
        <v>99996</v>
      </c>
      <c r="L423" s="5">
        <f>IF(F423&gt;0,IF(LEFT(UPPER(C423))="S",(H423-I423)/H423,(I423-H423)/H423),0)</f>
        <v>-0.0307692307692308</v>
      </c>
      <c r="M423" s="24">
        <f>(H423*L423)-10</f>
        <v>-779.2000000000007</v>
      </c>
    </row>
    <row r="424" spans="1:13" ht="12.75">
      <c r="A424" s="1">
        <v>44461</v>
      </c>
      <c r="B424" s="43" t="s">
        <v>145</v>
      </c>
      <c r="C424" s="46" t="s">
        <v>27</v>
      </c>
      <c r="D424" s="16">
        <v>3597</v>
      </c>
      <c r="E424" s="4">
        <v>6.95</v>
      </c>
      <c r="F424" s="1">
        <v>44469</v>
      </c>
      <c r="G424" s="3">
        <v>6.8</v>
      </c>
      <c r="H424" s="4">
        <f>E424*D424</f>
        <v>24999.15</v>
      </c>
      <c r="I424" s="4">
        <f t="shared" si="345"/>
        <v>24459.6</v>
      </c>
      <c r="J424">
        <f t="shared" si="346"/>
        <v>8</v>
      </c>
      <c r="K424" s="28">
        <f t="shared" si="347"/>
        <v>199993.2</v>
      </c>
      <c r="L424" s="5">
        <f>IF(F424&gt;0,IF(LEFT(UPPER(C424))="S",(H424-I424)/H424,(I424-H424)/H424),0)</f>
        <v>-0.021582733812949756</v>
      </c>
      <c r="M424" s="24">
        <f>(H424*L424)-10</f>
        <v>-549.5500000000029</v>
      </c>
    </row>
    <row r="425" spans="1:13" ht="12.75">
      <c r="A425" s="1">
        <v>44462</v>
      </c>
      <c r="B425" s="43" t="s">
        <v>46</v>
      </c>
      <c r="C425" s="46" t="s">
        <v>27</v>
      </c>
      <c r="D425" s="16">
        <v>70422</v>
      </c>
      <c r="E425" s="2">
        <v>0.355</v>
      </c>
      <c r="F425" s="1">
        <v>44467</v>
      </c>
      <c r="G425" s="3">
        <v>0.365</v>
      </c>
      <c r="H425" s="4">
        <f>E425*D425</f>
        <v>24999.809999999998</v>
      </c>
      <c r="I425" s="4">
        <f t="shared" si="345"/>
        <v>25704.03</v>
      </c>
      <c r="J425">
        <f t="shared" si="346"/>
        <v>5</v>
      </c>
      <c r="K425" s="28">
        <f t="shared" si="347"/>
        <v>124999.04999999999</v>
      </c>
      <c r="L425" s="5">
        <f>IF(F425&gt;0,IF(LEFT(UPPER(C425))="S",(H425-I425)/H425,(I425-H425)/H425),0)</f>
        <v>0.02816901408450709</v>
      </c>
      <c r="M425" s="24">
        <f>(H425*L425)-10</f>
        <v>694.2200000000012</v>
      </c>
    </row>
    <row r="426" spans="1:13" ht="12.75">
      <c r="A426" s="1">
        <v>44474</v>
      </c>
      <c r="B426" s="43" t="s">
        <v>130</v>
      </c>
      <c r="C426" s="46" t="s">
        <v>27</v>
      </c>
      <c r="D426" s="16">
        <v>3424</v>
      </c>
      <c r="E426" s="2">
        <v>7.3</v>
      </c>
      <c r="F426" s="1">
        <v>44475</v>
      </c>
      <c r="G426" s="3">
        <v>7.05</v>
      </c>
      <c r="H426" s="4">
        <f>E426*D426</f>
        <v>24995.2</v>
      </c>
      <c r="I426" s="4">
        <f>IF(F426&gt;0,G426*D426,0)</f>
        <v>24139.2</v>
      </c>
      <c r="J426">
        <f>IF(F426&gt;0,F426-A426,0)</f>
        <v>1</v>
      </c>
      <c r="K426" s="28">
        <f>H426*J426</f>
        <v>24995.2</v>
      </c>
      <c r="L426" s="5">
        <f>IF(F426&gt;0,IF(LEFT(UPPER(C426))="S",(H426-I426)/H426,(I426-H426)/H426),0)</f>
        <v>-0.03424657534246575</v>
      </c>
      <c r="M426" s="24">
        <f>(H426*L426)-10</f>
        <v>-866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26 A2:A426 A428:A43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2021-10-06T15:46:23Z</dcterms:modified>
  <cp:category/>
  <cp:version/>
  <cp:contentType/>
  <cp:contentStatus/>
</cp:coreProperties>
</file>