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<sst xmlns="http://schemas.openxmlformats.org/spreadsheetml/2006/main" count="1158" uniqueCount="187">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</sst>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4"/>
  <sheetViews>
    <sheetView tabSelected="1" zoomScale="98" zoomScaleNormal="98" zoomScalePageLayoutView="0" workbookViewId="0" topLeftCell="A365">
      <selection activeCell="F385" sqref="F385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383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31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31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31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31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31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31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31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8" t="s">
        <v>140</v>
      </c>
      <c r="C374" s="7">
        <v>12740</v>
      </c>
      <c r="D374" s="16">
        <v>1515</v>
      </c>
      <c r="E374" s="31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31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8" t="s">
        <v>168</v>
      </c>
      <c r="C375" s="7" t="s">
        <v>175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31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8" t="s">
        <v>99</v>
      </c>
      <c r="C376" s="7" t="s">
        <v>175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31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8" t="s">
        <v>121</v>
      </c>
      <c r="C377" s="7" t="s">
        <v>175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31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8" t="s">
        <v>180</v>
      </c>
      <c r="C378" s="7" t="s">
        <v>175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31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8" t="s">
        <v>76</v>
      </c>
      <c r="C379" s="7" t="s">
        <v>175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31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8" t="s">
        <v>117</v>
      </c>
      <c r="C380" s="7" t="s">
        <v>175</v>
      </c>
      <c r="D380" s="16">
        <v>220</v>
      </c>
      <c r="E380" s="31">
        <v>113.5</v>
      </c>
      <c r="F380" s="1">
        <v>43791</v>
      </c>
      <c r="G380" s="3">
        <v>117.5</v>
      </c>
      <c r="H380" s="4">
        <f t="shared" si="308"/>
        <v>24970</v>
      </c>
      <c r="I380" s="4">
        <f>IF(F380&gt;0,G380*D380,0)</f>
        <v>25850</v>
      </c>
      <c r="J380">
        <f t="shared" si="304"/>
        <v>1</v>
      </c>
      <c r="K380" s="31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8" t="s">
        <v>115</v>
      </c>
      <c r="C381" s="7" t="s">
        <v>175</v>
      </c>
      <c r="D381" s="16">
        <v>1068</v>
      </c>
      <c r="E381" s="31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>IF(F381&gt;0,G381*D381,0)</f>
        <v>23496</v>
      </c>
      <c r="J381">
        <f>IF(F381&gt;0,F381-A381,0)</f>
        <v>5</v>
      </c>
      <c r="K381" s="31">
        <f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8" t="s">
        <v>83</v>
      </c>
      <c r="C382" s="51" t="s">
        <v>31</v>
      </c>
      <c r="D382" s="16">
        <v>9541</v>
      </c>
      <c r="E382" s="31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>IF(F382&gt;0,G382*D382,0)</f>
        <v>24234.14</v>
      </c>
      <c r="J382">
        <f>IF(F382&gt;0,F382-A382,0)</f>
        <v>5</v>
      </c>
      <c r="K382" s="31">
        <f>H382*J382</f>
        <v>124987.1</v>
      </c>
      <c r="L382" s="5">
        <f>IF(F382&gt;0,IF(LEFT(UPPER(C382))="S",(H382-I382)/H382,(I382-H382)/H382),0)</f>
        <v>-0.030534351145038264</v>
      </c>
      <c r="M382" s="24">
        <f>(H382*L382)-10</f>
        <v>-773.2800000000025</v>
      </c>
    </row>
    <row r="383" spans="1:13" ht="12.75">
      <c r="A383" s="1">
        <v>43852</v>
      </c>
      <c r="B383" s="48" t="s">
        <v>99</v>
      </c>
      <c r="C383" s="51" t="s">
        <v>31</v>
      </c>
      <c r="D383" s="16">
        <v>345</v>
      </c>
      <c r="E383" s="31">
        <v>72.5</v>
      </c>
      <c r="F383" s="1">
        <v>43858</v>
      </c>
      <c r="G383" s="3">
        <v>70</v>
      </c>
      <c r="H383" s="4">
        <f>E383*D383</f>
        <v>25012.5</v>
      </c>
      <c r="I383" s="4">
        <f>IF(F383&gt;0,G383*D383,0)</f>
        <v>24150</v>
      </c>
      <c r="J383">
        <f>IF(F383&gt;0,F383-A383,0)</f>
        <v>6</v>
      </c>
      <c r="K383" s="31">
        <f>H383*J383</f>
        <v>150075</v>
      </c>
      <c r="L383" s="5">
        <f>IF(F383&gt;0,IF(LEFT(UPPER(C383))="S",(H383-I383)/H383,(I383-H383)/H383),0)</f>
        <v>-0.034482758620689655</v>
      </c>
      <c r="M383" s="24">
        <f>(H383*L383)-10</f>
        <v>-872.5</v>
      </c>
    </row>
    <row r="384" spans="1:13" ht="12.75">
      <c r="A384" s="1">
        <v>43865</v>
      </c>
      <c r="B384" s="48" t="s">
        <v>88</v>
      </c>
      <c r="C384" s="51" t="s">
        <v>31</v>
      </c>
      <c r="D384" s="16">
        <v>20243</v>
      </c>
      <c r="E384" s="2">
        <v>1.235</v>
      </c>
      <c r="F384" s="1">
        <v>43867</v>
      </c>
      <c r="G384" s="3">
        <v>1.3</v>
      </c>
      <c r="H384" s="4">
        <f>E384*D384</f>
        <v>25000.105000000003</v>
      </c>
      <c r="I384" s="4">
        <f>IF(F384&gt;0,G384*D384,0)</f>
        <v>26315.9</v>
      </c>
      <c r="J384">
        <f>IF(F384&gt;0,F384-A384,0)</f>
        <v>2</v>
      </c>
      <c r="K384" s="31">
        <f>H384*J384</f>
        <v>50000.21000000001</v>
      </c>
      <c r="L384" s="5">
        <f>IF(F384&gt;0,IF(LEFT(UPPER(C384))="S",(H384-I384)/H384,(I384-H384)/H384),0)</f>
        <v>0.05263157894736834</v>
      </c>
      <c r="M384" s="24">
        <f>(H384*L384)-10</f>
        <v>1305.7949999999983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2:A384 F79:F390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2020-02-06T17:40:55Z</dcterms:modified>
  <cp:category/>
  <cp:version/>
  <cp:contentType/>
  <cp:contentStatus/>
</cp:coreProperties>
</file>