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<sst xmlns="http://schemas.openxmlformats.org/spreadsheetml/2006/main" count="1118" uniqueCount="183">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</sst>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1" fontId="0" fillId="0" borderId="0" applyFont="0" applyFill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97" fontId="1" fillId="34" borderId="0" xfId="0" applyNumberFormat="1" applyFont="1" applyFill="1" applyAlignment="1">
      <alignment/>
    </xf>
    <xf numFmtId="18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205" fontId="0" fillId="0" borderId="0" xfId="0" applyNumberFormat="1" applyAlignment="1">
      <alignment/>
    </xf>
    <xf numFmtId="0" fontId="0" fillId="35" borderId="0" xfId="0" applyFill="1" applyAlignment="1">
      <alignment/>
    </xf>
    <xf numFmtId="179" fontId="0" fillId="35" borderId="0" xfId="46" applyNumberFormat="1" applyFont="1" applyFill="1" applyAlignment="1">
      <alignment horizontal="left"/>
    </xf>
    <xf numFmtId="205" fontId="0" fillId="35" borderId="0" xfId="0" applyNumberFormat="1" applyFill="1" applyAlignment="1">
      <alignment/>
    </xf>
    <xf numFmtId="179" fontId="0" fillId="35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58"/>
  <sheetViews>
    <sheetView tabSelected="1" zoomScalePageLayoutView="0" workbookViewId="0" topLeftCell="A348">
      <selection activeCell="A359" sqref="A359:A368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357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58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8" t="s">
        <v>140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8" t="s">
        <v>180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8" t="s">
        <v>53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8" t="s">
        <v>52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8" t="s">
        <v>72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>IF(F353&gt;0,G353*D353,0)</f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8" t="s">
        <v>169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>IF(F354&gt;0,G354*D354,0)</f>
        <v>24136.2</v>
      </c>
      <c r="J354">
        <f>IF(F354&gt;0,F354-A354,0)</f>
        <v>16</v>
      </c>
      <c r="K354" s="16">
        <f>H354*J354</f>
        <v>399916.8</v>
      </c>
      <c r="L354" s="5">
        <f>IF(F354&gt;0,IF(LEFT(UPPER(C354))="S",(H354-I354)/H354,(I354-H354)/H354),0)</f>
        <v>-0.034351145038167885</v>
      </c>
      <c r="M354" s="24">
        <f>(H354*L354)-10</f>
        <v>-868.5999999999987</v>
      </c>
    </row>
    <row r="355" spans="1:13" ht="12.75">
      <c r="A355" s="1">
        <v>43521</v>
      </c>
      <c r="B355" s="48" t="s">
        <v>181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>IF(F355&gt;0,G355*D355,0)</f>
        <v>26735.199999999997</v>
      </c>
      <c r="J355">
        <f>IF(F355&gt;0,F355-A355,0)</f>
        <v>3</v>
      </c>
      <c r="K355" s="16">
        <f>H355*J355</f>
        <v>74974.79999999999</v>
      </c>
      <c r="L355" s="5">
        <f>IF(F355&gt;0,IF(LEFT(UPPER(C355))="S",(H355-I355)/H355,(I355-H355)/H355),0)</f>
        <v>0.06976744186046506</v>
      </c>
      <c r="M355" s="24">
        <f>(H355*L355)-10</f>
        <v>1733.5999999999985</v>
      </c>
    </row>
    <row r="356" spans="1:13" ht="12.75">
      <c r="A356" s="1">
        <v>43538</v>
      </c>
      <c r="B356" s="48" t="s">
        <v>182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>IF(F356&gt;0,G356*D356,0)</f>
        <v>24130.29</v>
      </c>
      <c r="J356">
        <f>IF(F356&gt;0,F356-A356,0)</f>
        <v>1</v>
      </c>
      <c r="K356" s="16">
        <f>H356*J356</f>
        <v>24999.85</v>
      </c>
      <c r="L356" s="5">
        <f>IF(F356&gt;0,IF(LEFT(UPPER(C356))="S",(H356-I356)/H356,(I356-H356)/H356),0)</f>
        <v>-0.034782608695652084</v>
      </c>
      <c r="M356" s="24">
        <f>(H356*L356)-10</f>
        <v>-879.5599999999977</v>
      </c>
    </row>
    <row r="357" spans="1:13" ht="12.75">
      <c r="A357" s="1">
        <v>43544</v>
      </c>
      <c r="B357" s="48" t="s">
        <v>174</v>
      </c>
      <c r="C357" s="7" t="s">
        <v>175</v>
      </c>
      <c r="D357" s="16">
        <v>2429</v>
      </c>
      <c r="E357" s="3">
        <v>10.29</v>
      </c>
      <c r="F357" s="1">
        <v>43556</v>
      </c>
      <c r="H357" s="4">
        <f t="shared" si="271"/>
        <v>24994.409999999996</v>
      </c>
      <c r="M357" s="24"/>
    </row>
    <row r="358" spans="1:13" ht="12.75">
      <c r="A358" s="1">
        <v>43545</v>
      </c>
      <c r="B358" s="48" t="s">
        <v>115</v>
      </c>
      <c r="C358" s="7" t="s">
        <v>175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>IF(F358&gt;0,G358*D358,0)</f>
        <v>25757.25</v>
      </c>
      <c r="J358">
        <f>IF(F358&gt;0,F358-A358,0)</f>
        <v>11</v>
      </c>
      <c r="K358" s="16">
        <f>H358*J358</f>
        <v>274969.2</v>
      </c>
      <c r="L358" s="5">
        <f>IF(F358&gt;0,IF(LEFT(UPPER(C358))="S",(H358-I358)/H358,(I358-H358)/H358),0)</f>
        <v>-0.030405405405405376</v>
      </c>
      <c r="M358" s="24">
        <f>(H358*L358)-10</f>
        <v>-770.0499999999993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58 A2:A368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2019-04-01T21:39:41Z</dcterms:modified>
  <cp:category/>
  <cp:version/>
  <cp:contentType/>
  <cp:contentStatus/>
</cp:coreProperties>
</file>