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<sst xmlns="http://schemas.openxmlformats.org/spreadsheetml/2006/main" count="172" uniqueCount="72">
  <si>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</si>
  <si>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</si>
  <si>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</si>
  <si>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</si>
  <si>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</si>
  <si>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</si>
  <si>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</si>
  <si>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</si>
  <si>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</si>
  <si>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</si>
  <si>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</si>
  <si>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</si>
  <si>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</si>
  <si>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</si>
  <si>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</si>
  <si>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</si>
  <si>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</si>
  <si>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</si>
  <si>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</si>
  <si>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</si>
  <si>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</si>
  <si>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</si>
  <si>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</si>
  <si>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</si>
  <si>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</si>
  <si>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</si>
  <si>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</si>
  <si>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</si>
  <si>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</si>
  <si>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</si>
  <si>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</si>
  <si>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</si>
  <si>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</si>
  <si>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</si>
  <si>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</si>
  <si>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</si>
  <si>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</si>
  <si>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</si>
  <si>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</si>
  <si>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</si>
  <si>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</si>
  <si>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</si>
  <si>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</si>
  <si>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</si>
  <si>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</si>
  <si>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</si>
  <si>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</si>
  <si>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</si>
  <si>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</si>
  <si>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</si>
  <si>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</si>
  <si>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</si>
  <si>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</si>
  <si>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</si>
  <si>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</si>
  <si>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</si>
  <si>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</si>
  <si>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</si>
  <si>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</si>
  <si>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</si>
  <si>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</si>
  <si>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</si>
  <si>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</si>
  <si>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</si>
  <si>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</si>
  <si>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</si>
  <si>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</si>
  <si>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</si>
  <si>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</si>
  <si>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</si>
  <si>
    <t>Unicredito</t>
  </si>
  <si>
    <t>UNICREDIT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</si>
</sst>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45">
      <selection activeCell="G71" sqref="G71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70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 aca="true" t="shared" si="53" ref="H60:H65">E60*D60</f>
        <v>24998.399999999998</v>
      </c>
      <c r="I60" s="4">
        <f aca="true" t="shared" si="54" ref="I60:I65"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 aca="true" t="shared" si="55" ref="L60:L65">IF(F60&gt;0,IF(LEFT(UPPER(C60))="S",(H60-I60)/H60,(I60-H60)/H60),0)</f>
        <v>-0.02652329749103961</v>
      </c>
      <c r="M60" s="23">
        <f aca="true" t="shared" si="56" ref="M60:M65"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 t="shared" si="53"/>
        <v>24998.4</v>
      </c>
      <c r="I61" s="4">
        <f t="shared" si="54"/>
        <v>25721.01</v>
      </c>
      <c r="J61">
        <f t="shared" si="51"/>
        <v>4</v>
      </c>
      <c r="K61" s="25">
        <f t="shared" si="52"/>
        <v>99993.6</v>
      </c>
      <c r="L61" s="5">
        <f t="shared" si="55"/>
        <v>-0.028906249999999876</v>
      </c>
      <c r="M61" s="23">
        <f t="shared" si="56"/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 t="shared" si="53"/>
        <v>24998.4</v>
      </c>
      <c r="I62" s="4">
        <f t="shared" si="54"/>
        <v>25643.52</v>
      </c>
      <c r="J62">
        <f t="shared" si="51"/>
        <v>14</v>
      </c>
      <c r="K62" s="25">
        <f t="shared" si="52"/>
        <v>349977.60000000003</v>
      </c>
      <c r="L62" s="5">
        <f t="shared" si="55"/>
        <v>-0.025806451612903184</v>
      </c>
      <c r="M62" s="23">
        <f t="shared" si="56"/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 t="shared" si="53"/>
        <v>24990</v>
      </c>
      <c r="I63" s="4">
        <f t="shared" si="54"/>
        <v>25489.8</v>
      </c>
      <c r="J63">
        <f aca="true" t="shared" si="57" ref="J63:J68">IF(F63&gt;0,F63-A63,0)</f>
        <v>10</v>
      </c>
      <c r="K63" s="25">
        <f aca="true" t="shared" si="58" ref="K63:K68">H63*J63</f>
        <v>249900</v>
      </c>
      <c r="L63" s="5">
        <f t="shared" si="55"/>
        <v>-0.01999999999999997</v>
      </c>
      <c r="M63" s="23">
        <f t="shared" si="56"/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 t="shared" si="53"/>
        <v>24993.75</v>
      </c>
      <c r="I64" s="4">
        <f t="shared" si="54"/>
        <v>24712.5</v>
      </c>
      <c r="J64">
        <f t="shared" si="57"/>
        <v>1</v>
      </c>
      <c r="K64" s="25">
        <f t="shared" si="58"/>
        <v>24993.75</v>
      </c>
      <c r="L64" s="5">
        <f t="shared" si="55"/>
        <v>-0.011252813203300824</v>
      </c>
      <c r="M64" s="23">
        <f t="shared" si="56"/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 t="shared" si="53"/>
        <v>24999.28</v>
      </c>
      <c r="I65" s="4">
        <f t="shared" si="54"/>
        <v>25384.34</v>
      </c>
      <c r="J65">
        <f t="shared" si="57"/>
        <v>3</v>
      </c>
      <c r="K65" s="25">
        <f t="shared" si="58"/>
        <v>74997.84</v>
      </c>
      <c r="L65" s="5">
        <f t="shared" si="55"/>
        <v>-0.015402843601895788</v>
      </c>
      <c r="M65" s="23">
        <f t="shared" si="56"/>
        <v>-395.0600000000013</v>
      </c>
      <c r="Q65" s="21"/>
    </row>
    <row r="66" spans="1:17" ht="12.75">
      <c r="A66" s="1">
        <v>44943</v>
      </c>
      <c r="B66" s="30" t="s">
        <v>55</v>
      </c>
      <c r="C66" s="32" t="s">
        <v>42</v>
      </c>
      <c r="D66" s="15">
        <v>3607</v>
      </c>
      <c r="E66" s="2">
        <v>6.93</v>
      </c>
      <c r="F66" s="1">
        <v>44946</v>
      </c>
      <c r="G66" s="2">
        <v>7.16</v>
      </c>
      <c r="H66" s="4">
        <f>E66*D66</f>
        <v>24996.51</v>
      </c>
      <c r="I66" s="4">
        <f>IF(F66&gt;0,G66*D66,0)</f>
        <v>25826.12</v>
      </c>
      <c r="J66">
        <f t="shared" si="57"/>
        <v>3</v>
      </c>
      <c r="K66" s="25">
        <f t="shared" si="58"/>
        <v>74989.53</v>
      </c>
      <c r="L66" s="5">
        <f>IF(F66&gt;0,IF(LEFT(UPPER(C66))="S",(H66-I66)/H66,(I66-H66)/H66),0)</f>
        <v>-0.03318903318903321</v>
      </c>
      <c r="M66" s="23">
        <f>(H66*L66)-10</f>
        <v>-839.6100000000006</v>
      </c>
      <c r="Q66" s="21"/>
    </row>
    <row r="67" spans="1:17" ht="12.75">
      <c r="A67" s="1">
        <v>44946</v>
      </c>
      <c r="B67" s="30" t="s">
        <v>21</v>
      </c>
      <c r="C67" s="32" t="s">
        <v>42</v>
      </c>
      <c r="D67" s="15">
        <v>18450</v>
      </c>
      <c r="E67" s="2">
        <v>1.355</v>
      </c>
      <c r="F67" s="1">
        <v>44952</v>
      </c>
      <c r="G67" s="3">
        <v>1.41</v>
      </c>
      <c r="H67" s="4">
        <f>E67*D67</f>
        <v>24999.75</v>
      </c>
      <c r="I67" s="4">
        <f>IF(F67&gt;0,G67*D67,0)</f>
        <v>26014.5</v>
      </c>
      <c r="J67">
        <f t="shared" si="57"/>
        <v>6</v>
      </c>
      <c r="K67" s="25">
        <f t="shared" si="58"/>
        <v>149998.5</v>
      </c>
      <c r="L67" s="5">
        <f>IF(F67&gt;0,IF(LEFT(UPPER(C67))="S",(H67-I67)/H67,(I67-H67)/H67),0)</f>
        <v>-0.04059040590405904</v>
      </c>
      <c r="M67" s="23">
        <f>(H67*L67)-10</f>
        <v>-1024.75</v>
      </c>
      <c r="Q67" s="21"/>
    </row>
    <row r="68" spans="1:17" ht="12.75">
      <c r="A68" s="1">
        <v>44965</v>
      </c>
      <c r="B68" s="30" t="s">
        <v>70</v>
      </c>
      <c r="C68" s="32" t="s">
        <v>42</v>
      </c>
      <c r="D68" s="15">
        <v>1377</v>
      </c>
      <c r="E68" s="2">
        <v>18.15</v>
      </c>
      <c r="F68" s="1">
        <v>44966</v>
      </c>
      <c r="G68" s="3">
        <v>18.5</v>
      </c>
      <c r="H68" s="4">
        <f>E68*D68</f>
        <v>24992.55</v>
      </c>
      <c r="I68" s="4">
        <f>IF(F68&gt;0,G68*D68,0)</f>
        <v>25474.5</v>
      </c>
      <c r="J68">
        <f t="shared" si="57"/>
        <v>1</v>
      </c>
      <c r="K68" s="25">
        <f t="shared" si="58"/>
        <v>24992.55</v>
      </c>
      <c r="L68" s="5">
        <f>IF(F68&gt;0,IF(LEFT(UPPER(C68))="S",(H68-I68)/H68,(I68-H68)/H68),0)</f>
        <v>-0.019283746556473857</v>
      </c>
      <c r="M68" s="23">
        <f>(H68*L68)-10</f>
        <v>-491.95000000000067</v>
      </c>
      <c r="Q68" s="21"/>
    </row>
    <row r="69" spans="1:17" ht="12.75">
      <c r="A69" s="1">
        <v>44956</v>
      </c>
      <c r="B69" s="30" t="s">
        <v>55</v>
      </c>
      <c r="C69" s="32" t="s">
        <v>42</v>
      </c>
      <c r="D69" s="15">
        <v>3314</v>
      </c>
      <c r="E69" s="2">
        <v>7.54</v>
      </c>
      <c r="F69" s="1">
        <v>44966</v>
      </c>
      <c r="G69" s="3">
        <v>7.75</v>
      </c>
      <c r="H69" s="4">
        <f>E69*D69</f>
        <v>24987.56</v>
      </c>
      <c r="I69" s="4">
        <f>IF(F69&gt;0,G69*D69,0)</f>
        <v>25683.5</v>
      </c>
      <c r="J69">
        <f>IF(F69&gt;0,F69-A69,0)</f>
        <v>10</v>
      </c>
      <c r="K69" s="25">
        <f>H69*J69</f>
        <v>249875.6</v>
      </c>
      <c r="L69" s="5">
        <f>IF(F69&gt;0,IF(LEFT(UPPER(C69))="S",(H69-I69)/H69,(I69-H69)/H69),0)</f>
        <v>-0.02785145888594159</v>
      </c>
      <c r="M69" s="23">
        <f>(H69*L69)-10</f>
        <v>-705.9399999999987</v>
      </c>
      <c r="Q69" s="21"/>
    </row>
    <row r="70" spans="1:17" ht="12.75">
      <c r="A70" s="1">
        <v>44978</v>
      </c>
      <c r="B70" s="30" t="s">
        <v>71</v>
      </c>
      <c r="C70" s="32" t="s">
        <v>42</v>
      </c>
      <c r="D70" s="15">
        <v>1319</v>
      </c>
      <c r="E70" s="2">
        <v>18.94</v>
      </c>
      <c r="F70" s="1">
        <v>44998</v>
      </c>
      <c r="G70" s="3">
        <v>17.8</v>
      </c>
      <c r="H70" s="4">
        <f>E70*D70</f>
        <v>24981.86</v>
      </c>
      <c r="I70" s="4">
        <f>IF(F70&gt;0,G70*D70,0)</f>
        <v>23478.2</v>
      </c>
      <c r="J70">
        <f>IF(F70&gt;0,F70-A70,0)</f>
        <v>20</v>
      </c>
      <c r="K70" s="25">
        <f>H70*J70</f>
        <v>499637.2</v>
      </c>
      <c r="L70" s="5">
        <f>IF(F70&gt;0,IF(LEFT(UPPER(C70))="S",(H70-I70)/H70,(I70-H70)/H70),0)</f>
        <v>0.06019007391763463</v>
      </c>
      <c r="M70" s="23">
        <f>(H70*L70)-10</f>
        <v>1493.6599999999999</v>
      </c>
      <c r="Q70" s="21"/>
    </row>
    <row r="71" spans="1:17" ht="12.75">
      <c r="A71" s="1">
        <v>44991</v>
      </c>
      <c r="B71" s="30" t="s">
        <v>32</v>
      </c>
      <c r="C71" s="32" t="s">
        <v>10</v>
      </c>
      <c r="D71" s="15">
        <v>221</v>
      </c>
      <c r="E71" s="2">
        <v>113</v>
      </c>
      <c r="F71" s="1">
        <v>44995</v>
      </c>
      <c r="G71" s="2">
        <v>109.5</v>
      </c>
      <c r="H71" s="4">
        <f>E71*D71</f>
        <v>24973</v>
      </c>
      <c r="I71" s="4">
        <f>IF(F71&gt;0,G71*D71,0)</f>
        <v>24199.5</v>
      </c>
      <c r="J71">
        <f>IF(F71&gt;0,F71-A71,0)</f>
        <v>4</v>
      </c>
      <c r="K71" s="25">
        <f>H71*J71</f>
        <v>99892</v>
      </c>
      <c r="L71" s="5">
        <f>IF(F71&gt;0,IF(LEFT(UPPER(C71))="S",(H71-I71)/H71,(I71-H71)/H71),0)</f>
        <v>-0.030973451327433628</v>
      </c>
      <c r="M71" s="23">
        <f>(H71*L71)-10</f>
        <v>-783.5</v>
      </c>
      <c r="Q71" s="21"/>
    </row>
    <row r="72" ht="12.75">
      <c r="Q72" s="21"/>
    </row>
    <row r="73" ht="12.75">
      <c r="Q73" s="21"/>
    </row>
    <row r="74" ht="12.75">
      <c r="Q74" s="21"/>
    </row>
    <row r="75" spans="15:17" ht="12.75">
      <c r="O75" t="s">
        <v>19</v>
      </c>
      <c r="Q75" s="21"/>
    </row>
    <row r="76" ht="12.75">
      <c r="Q76" s="21"/>
    </row>
    <row r="77" ht="12.75">
      <c r="Q77" s="21"/>
    </row>
    <row r="78" ht="12.75">
      <c r="Q78" s="21"/>
    </row>
    <row r="79" ht="12.75">
      <c r="Q79" s="21"/>
    </row>
    <row r="80" ht="12.75">
      <c r="Q80" s="21"/>
    </row>
    <row r="81" ht="12.75">
      <c r="Q81" s="21"/>
    </row>
    <row r="82" ht="12.75"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59" ref="Q260:Q323">IF(P260=0,0,Q259+P260)</f>
        <v>0</v>
      </c>
    </row>
    <row r="261" ht="12.75">
      <c r="Q261" s="21">
        <f t="shared" si="59"/>
        <v>0</v>
      </c>
    </row>
    <row r="262" ht="12.75">
      <c r="Q262" s="21">
        <f t="shared" si="59"/>
        <v>0</v>
      </c>
    </row>
    <row r="263" ht="12.75">
      <c r="Q263" s="21">
        <f t="shared" si="59"/>
        <v>0</v>
      </c>
    </row>
    <row r="264" spans="15:17" ht="12.75">
      <c r="O264" t="s">
        <v>39</v>
      </c>
      <c r="Q264" s="21">
        <f t="shared" si="59"/>
        <v>0</v>
      </c>
    </row>
    <row r="265" ht="12.75">
      <c r="Q265" s="21">
        <f t="shared" si="59"/>
        <v>0</v>
      </c>
    </row>
    <row r="266" ht="12.75">
      <c r="Q266" s="21">
        <f t="shared" si="59"/>
        <v>0</v>
      </c>
    </row>
    <row r="267" ht="12.75">
      <c r="Q267" s="21">
        <f t="shared" si="59"/>
        <v>0</v>
      </c>
    </row>
    <row r="268" ht="12.75">
      <c r="Q268" s="21">
        <f t="shared" si="59"/>
        <v>0</v>
      </c>
    </row>
    <row r="269" ht="12.75">
      <c r="Q269" s="21">
        <f t="shared" si="59"/>
        <v>0</v>
      </c>
    </row>
    <row r="270" ht="12.75">
      <c r="Q270" s="21">
        <f t="shared" si="59"/>
        <v>0</v>
      </c>
    </row>
    <row r="271" ht="12.75">
      <c r="Q271" s="21">
        <f t="shared" si="59"/>
        <v>0</v>
      </c>
    </row>
    <row r="272" ht="12.75">
      <c r="Q272" s="21">
        <f t="shared" si="59"/>
        <v>0</v>
      </c>
    </row>
    <row r="273" ht="12.75">
      <c r="Q273" s="21">
        <f t="shared" si="59"/>
        <v>0</v>
      </c>
    </row>
    <row r="274" ht="12.75">
      <c r="Q274" s="21">
        <f t="shared" si="59"/>
        <v>0</v>
      </c>
    </row>
    <row r="275" ht="12.75">
      <c r="Q275" s="21">
        <f t="shared" si="59"/>
        <v>0</v>
      </c>
    </row>
    <row r="276" ht="12.75">
      <c r="Q276" s="21">
        <f t="shared" si="59"/>
        <v>0</v>
      </c>
    </row>
    <row r="277" ht="12.75">
      <c r="Q277" s="21">
        <f t="shared" si="59"/>
        <v>0</v>
      </c>
    </row>
    <row r="278" ht="12.75">
      <c r="Q278" s="21">
        <f t="shared" si="59"/>
        <v>0</v>
      </c>
    </row>
    <row r="279" ht="12.75">
      <c r="Q279" s="21">
        <f t="shared" si="59"/>
        <v>0</v>
      </c>
    </row>
    <row r="280" ht="12.75">
      <c r="Q280" s="21">
        <f t="shared" si="59"/>
        <v>0</v>
      </c>
    </row>
    <row r="281" ht="12.75">
      <c r="Q281" s="21">
        <f t="shared" si="59"/>
        <v>0</v>
      </c>
    </row>
    <row r="282" ht="12.75">
      <c r="Q282" s="21">
        <f t="shared" si="59"/>
        <v>0</v>
      </c>
    </row>
    <row r="283" ht="12.75">
      <c r="Q283" s="21">
        <f t="shared" si="59"/>
        <v>0</v>
      </c>
    </row>
    <row r="284" ht="12.75">
      <c r="Q284" s="21">
        <f t="shared" si="59"/>
        <v>0</v>
      </c>
    </row>
    <row r="285" ht="12.75">
      <c r="Q285" s="21">
        <f t="shared" si="59"/>
        <v>0</v>
      </c>
    </row>
    <row r="286" ht="12.75">
      <c r="Q286" s="21">
        <f t="shared" si="59"/>
        <v>0</v>
      </c>
    </row>
    <row r="287" ht="12.75">
      <c r="Q287" s="21">
        <f t="shared" si="59"/>
        <v>0</v>
      </c>
    </row>
    <row r="288" ht="12.75">
      <c r="Q288" s="21">
        <f t="shared" si="59"/>
        <v>0</v>
      </c>
    </row>
    <row r="289" ht="12.75">
      <c r="Q289" s="21">
        <f t="shared" si="59"/>
        <v>0</v>
      </c>
    </row>
    <row r="290" ht="12.75">
      <c r="Q290" s="21">
        <f t="shared" si="59"/>
        <v>0</v>
      </c>
    </row>
    <row r="291" ht="12.75">
      <c r="Q291" s="21">
        <f t="shared" si="59"/>
        <v>0</v>
      </c>
    </row>
    <row r="292" ht="12.75">
      <c r="Q292" s="21">
        <f t="shared" si="59"/>
        <v>0</v>
      </c>
    </row>
    <row r="293" ht="12.75">
      <c r="Q293" s="21">
        <f t="shared" si="59"/>
        <v>0</v>
      </c>
    </row>
    <row r="294" ht="12.75">
      <c r="Q294" s="21">
        <f t="shared" si="59"/>
        <v>0</v>
      </c>
    </row>
    <row r="295" ht="12.75">
      <c r="Q295" s="21">
        <f t="shared" si="59"/>
        <v>0</v>
      </c>
    </row>
    <row r="296" ht="12.75">
      <c r="Q296" s="21">
        <f t="shared" si="59"/>
        <v>0</v>
      </c>
    </row>
    <row r="297" ht="12.75">
      <c r="Q297" s="21">
        <f t="shared" si="59"/>
        <v>0</v>
      </c>
    </row>
    <row r="298" ht="12.75">
      <c r="Q298" s="21">
        <f t="shared" si="59"/>
        <v>0</v>
      </c>
    </row>
    <row r="299" ht="12.75">
      <c r="Q299" s="21">
        <f t="shared" si="59"/>
        <v>0</v>
      </c>
    </row>
    <row r="300" ht="12.75">
      <c r="Q300" s="21">
        <f t="shared" si="59"/>
        <v>0</v>
      </c>
    </row>
    <row r="301" ht="12.75">
      <c r="Q301" s="21">
        <f t="shared" si="59"/>
        <v>0</v>
      </c>
    </row>
    <row r="302" ht="12.75">
      <c r="Q302" s="21">
        <f t="shared" si="59"/>
        <v>0</v>
      </c>
    </row>
    <row r="303" ht="12.75">
      <c r="Q303" s="21">
        <f t="shared" si="59"/>
        <v>0</v>
      </c>
    </row>
    <row r="304" ht="12.75">
      <c r="Q304" s="21">
        <f t="shared" si="59"/>
        <v>0</v>
      </c>
    </row>
    <row r="305" ht="12.75">
      <c r="Q305" s="21">
        <f t="shared" si="59"/>
        <v>0</v>
      </c>
    </row>
    <row r="306" ht="12.75">
      <c r="Q306" s="21">
        <f t="shared" si="59"/>
        <v>0</v>
      </c>
    </row>
    <row r="307" ht="12.75">
      <c r="Q307" s="21">
        <f t="shared" si="59"/>
        <v>0</v>
      </c>
    </row>
    <row r="308" ht="12.75">
      <c r="Q308" s="21">
        <f t="shared" si="59"/>
        <v>0</v>
      </c>
    </row>
    <row r="309" ht="12.75">
      <c r="Q309" s="21">
        <f t="shared" si="59"/>
        <v>0</v>
      </c>
    </row>
    <row r="310" ht="12.75">
      <c r="Q310" s="21">
        <f t="shared" si="59"/>
        <v>0</v>
      </c>
    </row>
    <row r="311" ht="12.75">
      <c r="Q311" s="21">
        <f t="shared" si="59"/>
        <v>0</v>
      </c>
    </row>
    <row r="312" ht="12.75">
      <c r="Q312" s="21">
        <f t="shared" si="59"/>
        <v>0</v>
      </c>
    </row>
    <row r="313" ht="12.75">
      <c r="Q313" s="21">
        <f t="shared" si="59"/>
        <v>0</v>
      </c>
    </row>
    <row r="314" ht="12.75">
      <c r="Q314" s="21">
        <f t="shared" si="59"/>
        <v>0</v>
      </c>
    </row>
    <row r="315" spans="14:17" ht="12.75">
      <c r="N315" t="s">
        <v>43</v>
      </c>
      <c r="Q315" s="21">
        <f t="shared" si="59"/>
        <v>0</v>
      </c>
    </row>
    <row r="316" ht="12.75">
      <c r="Q316" s="21">
        <f t="shared" si="59"/>
        <v>0</v>
      </c>
    </row>
    <row r="317" ht="12.75">
      <c r="Q317" s="21">
        <f t="shared" si="59"/>
        <v>0</v>
      </c>
    </row>
    <row r="318" ht="12.75">
      <c r="Q318" s="21">
        <f t="shared" si="59"/>
        <v>0</v>
      </c>
    </row>
    <row r="319" ht="12.75">
      <c r="Q319" s="21">
        <f t="shared" si="59"/>
        <v>0</v>
      </c>
    </row>
    <row r="320" ht="12.75">
      <c r="Q320" s="21">
        <f t="shared" si="59"/>
        <v>0</v>
      </c>
    </row>
    <row r="321" ht="12.75">
      <c r="Q321" s="21">
        <f t="shared" si="59"/>
        <v>0</v>
      </c>
    </row>
    <row r="322" ht="12.75">
      <c r="Q322" s="21">
        <f t="shared" si="59"/>
        <v>0</v>
      </c>
    </row>
    <row r="323" ht="12.75">
      <c r="Q323" s="21">
        <f t="shared" si="59"/>
        <v>0</v>
      </c>
    </row>
    <row r="324" ht="12.75">
      <c r="Q324" s="21">
        <f aca="true" t="shared" si="60" ref="Q324:Q329">IF(P324=0,0,Q323+P324)</f>
        <v>0</v>
      </c>
    </row>
    <row r="325" ht="12.75">
      <c r="Q325" s="21">
        <f t="shared" si="60"/>
        <v>0</v>
      </c>
    </row>
    <row r="326" ht="12.75">
      <c r="Q326" s="21">
        <f t="shared" si="60"/>
        <v>0</v>
      </c>
    </row>
    <row r="327" ht="12.75">
      <c r="Q327" s="21">
        <f t="shared" si="60"/>
        <v>0</v>
      </c>
    </row>
    <row r="328" ht="12.75">
      <c r="Q328" s="21">
        <f t="shared" si="60"/>
        <v>0</v>
      </c>
    </row>
    <row r="329" ht="12.75">
      <c r="Q329" s="21">
        <f t="shared" si="60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A2:A71 F2:F73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2023-03-13T16:53:31Z</dcterms:modified>
  <cp:category/>
  <cp:version/>
  <cp:contentType/>
  <cp:contentStatus/>
</cp:coreProperties>
</file>